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'Foglio1'!$A$1:$AD$363</definedName>
  </definedNames>
  <calcPr fullCalcOnLoad="1"/>
</workbook>
</file>

<file path=xl/sharedStrings.xml><?xml version="1.0" encoding="utf-8"?>
<sst xmlns="http://schemas.openxmlformats.org/spreadsheetml/2006/main" count="4013" uniqueCount="2252">
  <si>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</si>
  <si>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</si>
  <si>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</si>
  <si>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</si>
  <si>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</si>
  <si>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</si>
  <si>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</si>
  <si>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</si>
  <si>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</si>
  <si>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</si>
  <si>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</si>
  <si>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</si>
  <si>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</si>
  <si>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</si>
  <si>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</si>
  <si>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</si>
  <si>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</si>
  <si>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</si>
  <si>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</si>
  <si>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</si>
  <si>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</si>
  <si>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</si>
  <si>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</si>
  <si>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</si>
  <si>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</si>
  <si>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</si>
  <si>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</si>
  <si>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</si>
  <si>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</si>
  <si>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</si>
  <si>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</si>
  <si>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</si>
  <si>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</si>
  <si>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</si>
  <si>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</si>
  <si>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</si>
  <si>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</si>
  <si>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</si>
  <si>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</si>
  <si>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</si>
  <si>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</si>
  <si>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</si>
  <si>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</si>
  <si>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</si>
  <si>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</si>
  <si>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</si>
  <si>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</si>
  <si>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</si>
  <si>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</si>
  <si>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</si>
  <si>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</si>
  <si>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</si>
  <si>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</si>
  <si>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</si>
  <si>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</si>
  <si>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</si>
  <si>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</si>
  <si>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</si>
  <si>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</si>
  <si>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</si>
  <si>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</si>
  <si>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</si>
  <si>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</si>
  <si>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</si>
  <si>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</si>
  <si>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</si>
  <si>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</si>
  <si>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</si>
  <si>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</si>
  <si>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</si>
  <si>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</si>
  <si>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</si>
  <si>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</si>
  <si>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</si>
  <si>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</si>
  <si>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</si>
  <si>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</si>
  <si>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</si>
  <si>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</si>
  <si>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</si>
  <si>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</si>
  <si>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</si>
  <si>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</si>
  <si>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</si>
  <si>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</si>
  <si>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</si>
  <si>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</si>
  <si>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</si>
  <si>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</si>
  <si>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</si>
  <si>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</si>
  <si>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</si>
  <si>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</si>
  <si>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</si>
  <si>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</si>
  <si>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</si>
  <si>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</si>
  <si>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</si>
  <si>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</si>
  <si>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</si>
  <si>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</si>
  <si>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</si>
  <si>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</si>
  <si>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</si>
  <si>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</si>
  <si>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</si>
  <si>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</si>
  <si>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</si>
  <si>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</si>
  <si>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</si>
  <si>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</si>
  <si>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</si>
  <si>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</si>
  <si>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</si>
  <si>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</si>
  <si>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</si>
  <si>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</si>
  <si>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</si>
  <si>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</si>
  <si>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</si>
  <si>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</si>
  <si>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</si>
  <si>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</si>
  <si>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</si>
  <si>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</si>
  <si>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</si>
  <si>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</si>
  <si>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</si>
  <si>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</si>
  <si>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</si>
  <si>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</si>
  <si>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</si>
  <si>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</si>
  <si>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</si>
  <si>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</si>
  <si>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</si>
  <si>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</si>
  <si>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</si>
  <si>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</si>
  <si>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</si>
  <si>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</si>
  <si>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</si>
  <si>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</si>
  <si>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</si>
  <si>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</si>
  <si>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</si>
  <si>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</si>
  <si>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</si>
  <si>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</si>
  <si>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</si>
  <si>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</si>
  <si>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</si>
  <si>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</si>
  <si>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</si>
  <si>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</si>
  <si>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</si>
  <si>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</si>
  <si>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</si>
  <si>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</si>
  <si>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</si>
  <si>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</si>
  <si>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</si>
  <si>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</si>
  <si>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</si>
  <si>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</si>
  <si>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</si>
  <si>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</si>
  <si>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</si>
  <si>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</si>
  <si>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</si>
  <si>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</si>
  <si>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</si>
  <si>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</si>
  <si>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</si>
  <si>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</si>
  <si>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</si>
  <si>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</si>
  <si>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</si>
  <si>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</si>
  <si>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</si>
  <si>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</si>
  <si>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</si>
  <si>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</si>
  <si>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</si>
  <si>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</si>
  <si>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</si>
  <si>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</si>
  <si>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</si>
  <si>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</si>
  <si>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</si>
  <si>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</si>
  <si>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</si>
  <si>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</si>
  <si>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</si>
  <si>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</si>
  <si>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</si>
  <si>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</si>
  <si>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</si>
  <si>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</si>
  <si>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</si>
  <si>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</si>
  <si>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</si>
  <si>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</si>
  <si>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</si>
  <si>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</si>
  <si>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</si>
  <si>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</si>
  <si>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</si>
  <si>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</si>
  <si>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</si>
  <si>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</si>
  <si>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</si>
  <si>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</si>
  <si>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</si>
  <si>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</si>
  <si>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</si>
  <si>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</si>
  <si>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</si>
  <si>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</si>
  <si>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</si>
  <si>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</si>
  <si>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</si>
  <si>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</si>
  <si>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</si>
  <si>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</si>
  <si>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</si>
  <si>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</si>
  <si>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</si>
  <si>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</si>
  <si>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</si>
  <si>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</si>
  <si>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</si>
  <si>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</si>
  <si>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</si>
  <si>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</si>
  <si>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</si>
  <si>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</si>
  <si>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</si>
  <si>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</si>
  <si>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</si>
  <si>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</si>
  <si>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</si>
  <si>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</si>
  <si>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</si>
  <si>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</si>
  <si>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</si>
  <si>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</si>
  <si>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</si>
  <si>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</si>
  <si>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</si>
  <si>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</si>
  <si>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</si>
  <si>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</si>
  <si>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</si>
  <si>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</si>
  <si>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</si>
  <si>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</si>
  <si>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</si>
  <si>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</si>
  <si>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</si>
  <si>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</si>
  <si>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</si>
  <si>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</si>
  <si>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</si>
  <si>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</si>
  <si>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</si>
  <si>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</si>
  <si>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</si>
  <si>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</si>
  <si>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</si>
  <si>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</si>
  <si>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</si>
  <si>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</si>
  <si>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</si>
  <si>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</si>
  <si>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</si>
  <si>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</si>
  <si>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</si>
  <si>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</si>
  <si>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</si>
  <si>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</si>
  <si>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</si>
  <si>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</si>
  <si>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</si>
  <si>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</si>
  <si>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</si>
  <si>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</si>
  <si>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</si>
  <si>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</si>
  <si>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</si>
  <si>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</si>
  <si>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</si>
  <si>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</si>
  <si>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</si>
  <si>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</si>
  <si>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</si>
  <si>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</si>
  <si>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</si>
  <si>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</si>
  <si>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</si>
  <si>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</si>
  <si>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</si>
  <si>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</si>
  <si>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</si>
  <si>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</si>
  <si>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</si>
  <si>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</si>
  <si>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</si>
  <si>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</si>
  <si>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</si>
  <si>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</si>
  <si>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</si>
  <si>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</si>
  <si>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</si>
  <si>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</si>
  <si>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</si>
  <si>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</si>
  <si>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</si>
  <si>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</si>
  <si>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</si>
  <si>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</si>
  <si>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</si>
  <si>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</si>
  <si>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</si>
  <si>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</si>
  <si>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</si>
  <si>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</si>
  <si>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</si>
  <si>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</si>
  <si>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</si>
  <si>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</si>
  <si>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</si>
  <si>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</si>
  <si>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</si>
  <si>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</si>
  <si>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</si>
  <si>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</si>
  <si>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</si>
  <si>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</si>
  <si>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</si>
  <si>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</si>
  <si>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</si>
  <si>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</si>
  <si>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</si>
  <si>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</si>
  <si>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</si>
  <si>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</si>
  <si>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</si>
  <si>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</si>
  <si>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</si>
  <si>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</si>
  <si>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</si>
  <si>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</si>
  <si>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</si>
  <si>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</si>
  <si>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</si>
  <si>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</si>
  <si>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</si>
  <si>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</si>
  <si>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</si>
  <si>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</si>
  <si>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</si>
  <si>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</si>
  <si>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</si>
  <si>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</si>
  <si>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</si>
  <si>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</si>
  <si>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</si>
  <si>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</si>
  <si>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</si>
  <si>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</si>
  <si>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</si>
  <si>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</si>
  <si>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</si>
  <si>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</si>
  <si>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</si>
  <si>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</si>
  <si>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</si>
  <si>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</si>
  <si>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</si>
  <si>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</si>
  <si>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</si>
  <si>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</si>
  <si>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</si>
  <si>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</si>
  <si>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</si>
  <si>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</si>
  <si>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</si>
  <si>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</si>
  <si>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</si>
  <si>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</si>
  <si>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</si>
  <si>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</si>
  <si>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</si>
  <si>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</si>
  <si>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</si>
  <si>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</si>
  <si>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</si>
  <si>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</si>
  <si>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</si>
  <si>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</si>
  <si>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</si>
  <si>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</si>
  <si>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</si>
  <si>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</si>
  <si>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</si>
  <si>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</si>
  <si>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</si>
  <si>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</si>
  <si>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</si>
  <si>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</si>
  <si>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</si>
  <si>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</si>
  <si>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</si>
  <si>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</si>
  <si>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</si>
  <si>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</si>
  <si>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</si>
  <si>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</si>
  <si>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</si>
  <si>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</si>
  <si>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</si>
  <si>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</si>
  <si>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</si>
  <si>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</si>
  <si>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</si>
  <si>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</si>
  <si>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</si>
  <si>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</si>
  <si>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</si>
  <si>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</si>
  <si>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</si>
  <si>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</si>
  <si>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</si>
  <si>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</si>
  <si>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</si>
  <si>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</si>
  <si>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</si>
  <si>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</si>
  <si>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</si>
  <si>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</si>
  <si>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</si>
  <si>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</si>
  <si>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</si>
  <si>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</si>
  <si>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</si>
  <si>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</si>
  <si>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</si>
  <si>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</si>
  <si>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</si>
  <si>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</si>
  <si>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</si>
  <si>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</si>
  <si>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</si>
  <si>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</si>
  <si>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</si>
  <si>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</si>
  <si>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</si>
  <si>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</si>
  <si>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</si>
  <si>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</si>
  <si>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</si>
  <si>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</si>
  <si>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</si>
  <si>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</si>
  <si>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</si>
  <si>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</si>
  <si>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</si>
  <si>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</si>
  <si>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</si>
  <si>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</si>
  <si>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</si>
  <si>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</si>
  <si>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</si>
  <si>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</si>
  <si>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</si>
  <si>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</si>
  <si>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</si>
  <si>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</si>
  <si>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</si>
  <si>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</si>
  <si>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</si>
  <si>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</si>
  <si>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</si>
  <si>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</si>
  <si>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</si>
  <si>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</si>
  <si>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</si>
  <si>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</si>
  <si>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</si>
  <si>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</si>
  <si>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</si>
  <si>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</si>
  <si>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</si>
  <si>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</si>
  <si>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</si>
  <si>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</si>
  <si>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</si>
  <si>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</si>
  <si>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</si>
  <si>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</si>
  <si>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</si>
  <si>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</si>
  <si>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</si>
  <si>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</si>
  <si>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</si>
  <si>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</si>
  <si>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</si>
  <si>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</si>
  <si>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</si>
  <si>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</si>
  <si>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</si>
  <si>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</si>
  <si>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</si>
  <si>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</si>
  <si>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</si>
  <si>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</si>
  <si>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</si>
  <si>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</si>
  <si>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</si>
  <si>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</si>
  <si>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</si>
  <si>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</si>
  <si>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</si>
  <si>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</si>
  <si>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</si>
  <si>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</si>
  <si>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</si>
  <si>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</si>
  <si>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</si>
  <si>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</si>
  <si>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</si>
  <si>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</si>
  <si>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</si>
  <si>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</si>
  <si>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</si>
  <si>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</si>
  <si>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</si>
  <si>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</si>
  <si>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</si>
  <si>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</si>
  <si>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</si>
  <si>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</si>
  <si>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</si>
  <si>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</si>
  <si>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</si>
  <si>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</si>
  <si>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</si>
  <si>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</si>
  <si>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</si>
  <si>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</si>
  <si>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</si>
  <si>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</si>
  <si>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</si>
  <si>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</si>
  <si>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</si>
  <si>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</si>
  <si>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</si>
  <si>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</si>
  <si>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</si>
  <si>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</si>
  <si>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</si>
  <si>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</si>
  <si>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</si>
  <si>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</si>
  <si>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</si>
  <si>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</si>
  <si>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</si>
  <si>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</si>
  <si>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</si>
  <si>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</si>
  <si>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</si>
  <si>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</si>
  <si>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</si>
  <si>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</si>
  <si>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</si>
  <si>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</si>
  <si>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</si>
  <si>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</si>
  <si>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</si>
  <si>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</si>
  <si>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</si>
  <si>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</si>
  <si>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</si>
  <si>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</si>
  <si>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</si>
  <si>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</si>
  <si>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</si>
  <si>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</si>
  <si>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</si>
  <si>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</si>
  <si>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</si>
  <si>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</si>
  <si>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</si>
  <si>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</si>
  <si>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</si>
  <si>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</si>
  <si>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</si>
  <si>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</si>
  <si>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</si>
  <si>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</si>
  <si>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</si>
  <si>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</si>
  <si>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</si>
  <si>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</si>
  <si>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</si>
  <si>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</si>
  <si>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</si>
  <si>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</si>
  <si>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</si>
  <si>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</si>
  <si>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</si>
  <si>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</si>
  <si>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</si>
  <si>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</si>
  <si>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</si>
  <si>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</si>
  <si>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</si>
  <si>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</si>
  <si>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</si>
  <si>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</si>
  <si>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</si>
  <si>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</si>
  <si>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</si>
  <si>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</si>
  <si>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</si>
  <si>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</si>
  <si>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</si>
  <si>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</si>
  <si>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</si>
  <si>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</si>
  <si>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</si>
  <si>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</si>
  <si>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</si>
  <si>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</si>
  <si>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</si>
  <si>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</si>
  <si>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</si>
  <si>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</si>
  <si>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</si>
  <si>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</si>
  <si>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</si>
  <si>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</si>
  <si>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</si>
  <si>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</si>
  <si>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</si>
  <si>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</si>
  <si>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</si>
  <si>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</si>
  <si>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</si>
  <si>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</si>
  <si>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</si>
  <si>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</si>
  <si>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</si>
  <si>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</si>
  <si>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</si>
  <si>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</si>
  <si>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</si>
  <si>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</si>
  <si>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</si>
  <si>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</si>
  <si>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</si>
  <si>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</si>
  <si>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</si>
  <si>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</si>
  <si>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</si>
  <si>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</si>
  <si>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</si>
  <si>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</si>
  <si>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</si>
  <si>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</si>
  <si>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</si>
  <si>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</si>
  <si>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</si>
  <si>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</si>
  <si>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</si>
  <si>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</si>
  <si>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</si>
  <si>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</si>
  <si>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</si>
  <si>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</si>
  <si>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</si>
  <si>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</si>
  <si>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</si>
  <si>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</si>
  <si>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</si>
  <si>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</si>
  <si>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</si>
  <si>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</si>
  <si>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</si>
  <si>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</si>
  <si>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</si>
  <si>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</si>
  <si>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</si>
  <si>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</si>
  <si>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</si>
  <si>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</si>
  <si>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</si>
  <si>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</si>
  <si>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</si>
  <si>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</si>
  <si>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</si>
  <si>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</si>
  <si>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</si>
  <si>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</si>
  <si>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</si>
  <si>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</si>
  <si>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</si>
  <si>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</si>
  <si>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</si>
  <si>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</si>
  <si>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</si>
  <si>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</si>
  <si>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</si>
  <si>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</si>
  <si>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</si>
  <si>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</si>
  <si>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</si>
  <si>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</si>
  <si>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</si>
  <si>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</si>
  <si>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</si>
  <si>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</si>
  <si>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</si>
  <si>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</si>
  <si>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</si>
  <si>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</si>
  <si>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</si>
  <si>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</si>
  <si>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</si>
  <si>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</si>
  <si>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</si>
  <si>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</si>
  <si>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</si>
  <si>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</si>
  <si>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</si>
  <si>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</si>
  <si>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</si>
  <si>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</si>
  <si>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</si>
  <si>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</si>
  <si>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</si>
  <si>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</si>
  <si>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</si>
  <si>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</si>
  <si>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</si>
  <si>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</si>
  <si>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</si>
  <si>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</si>
  <si>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</si>
  <si>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</si>
  <si>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</si>
  <si>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</si>
  <si>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</si>
  <si>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</si>
  <si>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</si>
  <si>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</si>
  <si>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</si>
  <si>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</si>
  <si>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</si>
  <si>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</si>
  <si>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</si>
  <si>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</si>
  <si>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</si>
  <si>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</si>
  <si>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</si>
  <si>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</si>
  <si>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</si>
  <si>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</si>
  <si>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</si>
  <si>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</si>
  <si>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</si>
  <si>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</si>
  <si>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</si>
  <si>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</si>
  <si>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</si>
  <si>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</si>
  <si>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</si>
  <si>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</si>
  <si>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</si>
  <si>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</si>
  <si>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</si>
  <si>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</si>
  <si>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</si>
  <si>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</si>
  <si>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</si>
  <si>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</si>
  <si>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</si>
  <si>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</si>
  <si>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</si>
  <si>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</si>
  <si>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</si>
  <si>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</si>
  <si>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</si>
  <si>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</si>
  <si>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</si>
  <si>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</si>
  <si>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</si>
  <si>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</si>
  <si>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</si>
  <si>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</si>
  <si>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</si>
  <si>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</si>
  <si>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</si>
  <si>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</si>
  <si>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</si>
  <si>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</si>
  <si>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</si>
  <si>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</si>
  <si>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</si>
  <si>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</si>
  <si>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</si>
  <si>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</si>
  <si>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</si>
  <si>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</si>
  <si>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</si>
  <si>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</si>
  <si>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</si>
  <si>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</si>
  <si>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</si>
  <si>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</si>
  <si>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</si>
  <si>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</si>
  <si>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</si>
  <si>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</si>
  <si>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</si>
  <si>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</si>
  <si>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</si>
  <si>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</si>
  <si>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</si>
  <si>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</si>
  <si>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</si>
  <si>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</si>
  <si>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</si>
  <si>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</si>
  <si>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</si>
  <si>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</si>
  <si>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</si>
  <si>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</si>
  <si>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</si>
  <si>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</si>
  <si>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</si>
  <si>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</si>
  <si>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</si>
  <si>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</si>
  <si>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</si>
  <si>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</si>
  <si>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</si>
  <si>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</si>
  <si>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</si>
  <si>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</si>
  <si>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</si>
  <si>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</si>
  <si>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</si>
  <si>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</si>
  <si>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</si>
  <si>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</si>
  <si>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</si>
  <si>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</si>
  <si>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</si>
  <si>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</si>
  <si>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</si>
  <si>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</si>
  <si>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</si>
  <si>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</si>
  <si>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</si>
  <si>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</si>
  <si>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</si>
  <si>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</si>
  <si>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</si>
  <si>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</si>
  <si>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</si>
  <si>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</si>
  <si>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</si>
  <si>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</si>
  <si>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</si>
  <si>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</si>
  <si>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</si>
  <si>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</si>
  <si>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</si>
  <si>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</si>
  <si>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</si>
  <si>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</si>
  <si>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</si>
  <si>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</si>
  <si>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</si>
  <si>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</si>
  <si>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</si>
  <si>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</si>
  <si>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</si>
  <si>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</si>
  <si>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</si>
  <si>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</si>
  <si>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</si>
  <si>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</si>
  <si>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</si>
  <si>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</si>
  <si>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</si>
  <si>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80 mg soluzione pronta Concentrazione 20mg/ml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</si>
  <si>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</si>
  <si>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</si>
  <si>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</si>
  <si>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</si>
  <si>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</si>
  <si>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</si>
  <si>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</si>
  <si>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</si>
  <si>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</si>
  <si>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</si>
  <si>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</si>
  <si>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</si>
  <si>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</si>
  <si>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</si>
  <si>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</si>
  <si>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</si>
  <si>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</si>
  <si>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</si>
  <si>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</si>
  <si>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</si>
  <si>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</si>
  <si>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</si>
  <si>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</si>
  <si>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</si>
  <si>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</si>
  <si>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</si>
  <si>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</si>
  <si>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</si>
  <si>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</si>
  <si>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</si>
  <si>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</si>
  <si>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</si>
  <si>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</si>
  <si>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</si>
  <si>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</si>
  <si>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</si>
  <si>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</si>
  <si>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</si>
  <si>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</si>
  <si>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</si>
  <si>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</si>
  <si>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</si>
  <si>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</si>
  <si>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</si>
  <si>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</si>
  <si>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</si>
  <si>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</si>
  <si>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</si>
  <si>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</si>
  <si>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</si>
  <si>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</si>
  <si>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</si>
  <si>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</si>
  <si>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</si>
  <si>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</si>
  <si>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</si>
  <si>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</si>
  <si>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</si>
  <si>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</si>
  <si>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</si>
  <si>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</si>
  <si>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</si>
  <si>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</si>
  <si>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</si>
  <si>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</si>
  <si>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</si>
  <si>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</si>
  <si>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</si>
  <si>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</si>
  <si>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</si>
  <si>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</si>
  <si>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</si>
  <si>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</si>
  <si>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</si>
  <si>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</si>
  <si>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</si>
  <si>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</si>
  <si>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</si>
  <si>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</si>
  <si>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</si>
  <si>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</si>
  <si>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</si>
  <si>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</si>
  <si>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</si>
  <si>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</si>
  <si>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</si>
  <si>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</si>
  <si>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</si>
  <si>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</si>
  <si>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</si>
  <si>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</si>
  <si>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</si>
  <si>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</si>
  <si>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</si>
  <si>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</si>
  <si>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</si>
  <si>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</si>
  <si>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</si>
  <si>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</si>
  <si>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</si>
  <si>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</si>
  <si>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</si>
  <si>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</si>
  <si>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</si>
  <si>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</si>
  <si>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</si>
  <si>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</si>
  <si>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</si>
  <si>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</si>
  <si>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</si>
  <si>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</si>
  <si>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</si>
  <si>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</si>
  <si>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</si>
  <si>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</si>
  <si>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</si>
  <si>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</si>
  <si>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</si>
  <si>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</si>
  <si>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</si>
  <si>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</si>
  <si>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</si>
  <si>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</si>
  <si>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</si>
  <si>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</si>
  <si>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</si>
  <si>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</si>
  <si>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</si>
  <si>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</si>
  <si>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</si>
  <si>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</si>
  <si>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</si>
  <si>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</si>
  <si>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</si>
  <si>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</si>
  <si>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</si>
  <si>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</si>
  <si>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</si>
  <si>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</si>
  <si>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</si>
  <si>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</si>
  <si>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</si>
  <si>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</si>
  <si>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</si>
  <si>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</si>
  <si>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</si>
  <si>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</si>
  <si>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</si>
  <si>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</si>
  <si>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</si>
  <si>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</si>
  <si>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</si>
  <si>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</si>
  <si>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</si>
  <si>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</si>
  <si>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</si>
  <si>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</si>
  <si>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</si>
  <si>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</si>
  <si>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</si>
  <si>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</si>
  <si>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</si>
  <si>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</si>
  <si>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</si>
  <si>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</si>
  <si>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</si>
  <si>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</si>
  <si>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</si>
  <si>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</si>
  <si>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</si>
  <si>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</si>
  <si>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</si>
  <si>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</si>
  <si>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</si>
  <si>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</si>
  <si>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</si>
  <si>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</si>
  <si>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</si>
  <si>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</si>
  <si>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</si>
  <si>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</si>
  <si>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</si>
  <si>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</si>
  <si>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</si>
  <si>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</si>
  <si>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</si>
  <si>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</si>
  <si>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</si>
  <si>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</si>
  <si>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</si>
  <si>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</si>
  <si>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</si>
  <si>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</si>
  <si>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</si>
  <si>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</si>
  <si>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</si>
  <si>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</si>
  <si>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</si>
  <si>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</si>
  <si>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</si>
  <si>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</si>
  <si>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</si>
  <si>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</si>
  <si>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</si>
  <si>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</si>
  <si>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</si>
  <si>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</si>
  <si>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</si>
  <si>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</si>
  <si>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</si>
  <si>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</si>
  <si>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</si>
  <si>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</si>
  <si>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</si>
  <si>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</si>
  <si>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</si>
  <si>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</si>
  <si>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</si>
  <si>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</si>
  <si>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</si>
  <si>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</si>
  <si>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</si>
  <si>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</si>
  <si>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</si>
  <si>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</si>
  <si>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</si>
  <si>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</si>
  <si>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</si>
  <si>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</si>
  <si>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</si>
  <si>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</si>
  <si>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</si>
  <si>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</si>
  <si>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</si>
  <si>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</si>
  <si>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</si>
  <si>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</si>
  <si>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</si>
  <si>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</si>
  <si>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</si>
  <si>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</si>
  <si>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</si>
  <si>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</si>
  <si>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</si>
  <si>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</si>
  <si>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</si>
  <si>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</si>
  <si>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</si>
  <si>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</si>
  <si>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</si>
  <si>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</si>
  <si>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</si>
  <si>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</si>
  <si>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</si>
  <si>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</si>
  <si>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</si>
  <si>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</si>
  <si>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</si>
  <si>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</si>
  <si>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</si>
  <si>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</si>
  <si>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</si>
  <si>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</si>
  <si>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</si>
  <si>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</si>
  <si>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</si>
  <si>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</si>
  <si>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</si>
  <si>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</si>
  <si>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</si>
  <si>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</si>
  <si>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</si>
  <si>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</si>
  <si>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</si>
  <si>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</si>
  <si>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</si>
  <si>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</si>
  <si>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</si>
  <si>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</si>
  <si>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</si>
  <si>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</si>
  <si>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</si>
  <si>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</si>
  <si>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</si>
  <si>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</si>
  <si>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</si>
  <si>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</si>
  <si>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</si>
  <si>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</si>
  <si>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</si>
  <si>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</si>
  <si>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</si>
  <si>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</si>
  <si>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</si>
  <si>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</si>
  <si>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</si>
  <si>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</si>
  <si>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</si>
  <si>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</si>
  <si>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</si>
  <si>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</si>
  <si>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</si>
  <si>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</si>
  <si>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</si>
  <si>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</si>
  <si>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</si>
  <si>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</si>
  <si>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</si>
  <si>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</si>
  <si>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</si>
  <si>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</si>
  <si>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</si>
  <si>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</si>
  <si>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</si>
  <si>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</si>
  <si>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</si>
  <si>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</si>
  <si>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</si>
  <si>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</si>
  <si>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</si>
  <si>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</si>
  <si>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</si>
  <si>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</si>
  <si>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</si>
  <si>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</si>
  <si>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</si>
  <si>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</si>
  <si>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</si>
  <si>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</si>
  <si>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</si>
  <si>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</si>
  <si>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</si>
  <si>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</si>
  <si>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</si>
  <si>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</si>
  <si>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</si>
  <si>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</si>
  <si>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</si>
  <si>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</si>
  <si>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</si>
  <si>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</si>
  <si>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</si>
  <si>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</si>
  <si>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</si>
  <si>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</si>
  <si>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</si>
  <si>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</si>
  <si>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</si>
  <si>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</si>
  <si>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</si>
  <si>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</si>
  <si>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</si>
  <si>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</si>
  <si>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</si>
  <si>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</si>
  <si>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</si>
  <si>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</si>
  <si>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</si>
  <si>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</si>
  <si>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</si>
  <si>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</si>
  <si>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</si>
  <si>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</si>
  <si>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</si>
  <si>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</si>
  <si>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</si>
  <si>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</si>
  <si>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</si>
  <si>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</si>
  <si>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</si>
  <si>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</si>
  <si>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</si>
  <si>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</si>
  <si>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</si>
  <si>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</si>
  <si>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</si>
  <si>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</si>
  <si>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</si>
  <si>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</si>
  <si>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</si>
  <si>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</si>
  <si>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</si>
  <si>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</si>
  <si>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</si>
  <si>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</si>
  <si>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</si>
  <si>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</si>
  <si>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</si>
  <si>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</si>
  <si>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</si>
  <si>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</si>
  <si>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</si>
  <si>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</si>
  <si>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</si>
  <si>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</si>
  <si>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</si>
  <si>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</si>
  <si>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</si>
  <si>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</si>
  <si>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</si>
  <si>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</si>
  <si>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</si>
  <si>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</si>
  <si>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</si>
  <si>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</si>
  <si>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</si>
  <si>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</si>
  <si>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</si>
  <si>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</si>
  <si>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</si>
  <si>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</si>
  <si>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</si>
  <si>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</si>
  <si>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</si>
  <si>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</si>
  <si>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</si>
  <si>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</si>
  <si>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</si>
  <si>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</si>
  <si>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</si>
  <si>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</si>
  <si>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</si>
  <si>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</si>
  <si>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</si>
  <si>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</si>
  <si>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</si>
  <si>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</si>
  <si>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</si>
  <si>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</si>
  <si>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</si>
  <si>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</si>
  <si>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</si>
  <si>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</si>
  <si>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</si>
  <si>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</si>
  <si>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</si>
  <si>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</si>
  <si>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</si>
  <si>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</si>
  <si>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</si>
  <si>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</si>
  <si>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</si>
  <si>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</si>
  <si>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</si>
  <si>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</si>
  <si>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</si>
  <si>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</si>
  <si>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</si>
  <si>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</si>
  <si>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</si>
  <si>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</si>
  <si>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</si>
  <si>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</si>
  <si>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</si>
  <si>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</si>
  <si>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</si>
  <si>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</si>
  <si>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</si>
  <si>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</si>
  <si>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</si>
  <si>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</si>
  <si>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</si>
  <si>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</si>
  <si>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</si>
  <si>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</si>
  <si>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</si>
  <si>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</si>
  <si>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</si>
  <si>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</si>
  <si>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</si>
  <si>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</si>
  <si>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</si>
  <si>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</si>
  <si>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</si>
  <si>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</si>
  <si>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</si>
  <si>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</si>
  <si>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</si>
  <si>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</si>
  <si>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</si>
  <si>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</si>
  <si>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</si>
  <si>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</si>
  <si>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</si>
  <si>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</si>
  <si>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</si>
  <si>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</si>
  <si>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</si>
  <si>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</si>
  <si>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</si>
  <si>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</si>
  <si>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</si>
  <si>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</si>
  <si>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</si>
  <si>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</si>
  <si>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</si>
  <si>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</si>
  <si>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</si>
  <si>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</si>
  <si>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</si>
  <si>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</si>
  <si>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</si>
  <si>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</si>
  <si>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</si>
  <si>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</si>
  <si>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</si>
  <si>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</si>
  <si>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</si>
  <si>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</si>
  <si>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</si>
  <si>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</si>
  <si>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</si>
  <si>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</si>
  <si>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</si>
  <si>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</si>
  <si>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</si>
  <si>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</si>
  <si>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</si>
  <si>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</si>
  <si>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</si>
  <si>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</si>
  <si>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</si>
  <si>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</si>
  <si>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</si>
  <si>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</si>
  <si>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</si>
  <si>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</si>
  <si>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</si>
  <si>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</si>
  <si>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</si>
  <si>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</si>
  <si>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</si>
  <si>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</si>
  <si>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</si>
  <si>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</si>
  <si>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</si>
  <si>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</si>
  <si>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</si>
  <si>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</si>
  <si>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</si>
  <si>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</si>
  <si>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</si>
  <si>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</si>
  <si>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</si>
  <si>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</si>
  <si>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</si>
  <si>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</si>
  <si>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</si>
  <si>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</si>
  <si>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</si>
  <si>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</si>
  <si>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</si>
  <si>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</si>
  <si>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</si>
  <si>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</si>
  <si>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</si>
  <si>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</si>
  <si>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</si>
  <si>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</si>
  <si>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</si>
  <si>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</si>
  <si>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</si>
  <si>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</si>
  <si>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</si>
  <si>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</si>
  <si>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</si>
  <si>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</si>
  <si>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</si>
  <si>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</si>
  <si>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</si>
  <si>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</si>
  <si>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</si>
  <si>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</si>
  <si>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</si>
  <si>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</si>
  <si>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</si>
  <si>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</si>
  <si>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</si>
  <si>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</si>
  <si>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</si>
  <si>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</si>
  <si>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</si>
  <si>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</si>
  <si>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</si>
  <si>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</si>
  <si>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</si>
  <si>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</si>
  <si>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</si>
  <si>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</si>
  <si>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</si>
  <si>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</si>
  <si>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</si>
  <si>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</si>
  <si>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</si>
  <si>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</si>
  <si>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</si>
  <si>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</si>
  <si>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</si>
  <si>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</si>
  <si>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</si>
  <si>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</si>
  <si>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</si>
  <si>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</si>
  <si>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</si>
  <si>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</si>
  <si>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</si>
  <si>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</si>
  <si>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</si>
  <si>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</si>
  <si>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</si>
  <si>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</si>
  <si>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</si>
  <si>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</si>
  <si>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</si>
  <si>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</si>
  <si>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</si>
  <si>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</si>
  <si>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</si>
  <si>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</si>
  <si>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</si>
  <si>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</si>
  <si>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</si>
  <si>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</si>
  <si>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</si>
  <si>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</si>
  <si>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</si>
  <si>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</si>
  <si>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</si>
  <si>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</si>
  <si>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</si>
  <si>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</si>
  <si>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</si>
  <si>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</si>
  <si>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</si>
  <si>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</si>
  <si>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</si>
  <si>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</si>
  <si>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</si>
  <si>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</si>
  <si>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</si>
  <si>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</si>
  <si>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</si>
  <si>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</si>
  <si>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</si>
  <si>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</si>
  <si>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</si>
  <si>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</si>
  <si>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</si>
  <si>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</si>
  <si>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</si>
  <si>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</si>
  <si>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</si>
  <si>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</si>
  <si>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</si>
  <si>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</si>
  <si>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</si>
  <si>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</si>
  <si>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</si>
  <si>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</si>
  <si>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</si>
  <si>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</si>
  <si>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</si>
  <si>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</si>
  <si>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</si>
  <si>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</si>
  <si>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</si>
  <si>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</si>
  <si>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</si>
  <si>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</si>
  <si>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</si>
  <si>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</si>
  <si>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</si>
  <si>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</si>
  <si>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</si>
  <si>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</si>
  <si>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</si>
  <si>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</si>
  <si>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</si>
  <si>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</si>
  <si>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</si>
  <si>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</si>
  <si>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</si>
  <si>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</si>
  <si>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</si>
  <si>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</si>
  <si>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</si>
  <si>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</si>
  <si>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</si>
  <si>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</si>
  <si>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</si>
  <si>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</si>
  <si>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</si>
  <si>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</si>
  <si>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</si>
  <si>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</si>
  <si>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</si>
  <si>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</si>
  <si>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</si>
  <si>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</si>
  <si>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</si>
  <si>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</si>
  <si>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</si>
  <si>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</si>
  <si>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</si>
  <si>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</si>
  <si>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</si>
  <si>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</si>
  <si>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</si>
  <si>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</si>
  <si>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</si>
  <si>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</si>
  <si>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</si>
  <si>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</si>
  <si>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</si>
  <si>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</si>
  <si>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</si>
  <si>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</si>
  <si>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</si>
  <si>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</si>
  <si>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</si>
  <si>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</si>
  <si>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</si>
  <si>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</si>
  <si>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</si>
  <si>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</si>
  <si>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</si>
  <si>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</si>
  <si>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</si>
  <si>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</si>
  <si>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</si>
  <si>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</si>
  <si>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</si>
  <si>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</si>
  <si>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</si>
  <si>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</si>
  <si>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</si>
  <si>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</si>
  <si>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</si>
  <si>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</si>
  <si>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</si>
  <si>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</si>
  <si>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</si>
  <si>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</si>
  <si>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</si>
  <si>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</si>
  <si>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</si>
  <si>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</si>
  <si>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</si>
  <si>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</si>
  <si>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</si>
  <si>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</si>
  <si>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</si>
  <si>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</si>
  <si>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</si>
  <si>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</si>
  <si>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</si>
  <si>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</si>
  <si>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</si>
  <si>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</si>
  <si>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</si>
  <si>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</si>
  <si>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</si>
  <si>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</si>
  <si>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</si>
  <si>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</si>
  <si>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</si>
  <si>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</si>
  <si>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</si>
  <si>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</si>
  <si>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</si>
  <si>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</si>
  <si>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</si>
  <si>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</si>
  <si>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</si>
  <si>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</si>
  <si>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</si>
  <si>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</si>
  <si>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</si>
  <si>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</si>
  <si>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</si>
  <si>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</si>
  <si>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</si>
  <si>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</si>
  <si>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</si>
  <si>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</si>
  <si>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</si>
  <si>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</si>
  <si>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</si>
  <si>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</si>
  <si>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</si>
  <si>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</si>
  <si>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</si>
  <si>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</si>
  <si>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</si>
  <si>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</si>
  <si>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</si>
  <si>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</si>
  <si>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</si>
  <si>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</si>
  <si>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</si>
  <si>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</si>
  <si>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</si>
  <si>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</si>
  <si>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</si>
  <si>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</si>
  <si>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</si>
  <si>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</si>
  <si>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</si>
  <si>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</si>
  <si>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</si>
  <si>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</si>
  <si>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</si>
  <si>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</si>
  <si>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</si>
  <si>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</si>
  <si>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</si>
  <si>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</si>
  <si>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</si>
  <si>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</si>
  <si>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</si>
  <si>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</si>
  <si>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</si>
  <si>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</si>
  <si>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</si>
  <si>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</si>
  <si>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</si>
  <si>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</si>
  <si>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</si>
  <si>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</si>
  <si>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</si>
  <si>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</si>
  <si>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</si>
  <si>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</si>
  <si>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</si>
  <si>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</si>
  <si>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</si>
  <si>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</si>
  <si>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</si>
  <si>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</si>
  <si>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</si>
  <si>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</si>
  <si>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</si>
  <si>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</si>
  <si>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</si>
  <si>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</si>
  <si>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</si>
  <si>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</si>
  <si>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</si>
  <si>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</si>
  <si>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</si>
  <si>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</si>
  <si>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</si>
  <si>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</si>
  <si>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</si>
  <si>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</si>
  <si>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</si>
  <si>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</si>
  <si>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</si>
  <si>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</si>
  <si>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</si>
  <si>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</si>
  <si>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</si>
  <si>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</si>
  <si>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</si>
  <si>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</si>
  <si>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</si>
  <si>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</si>
  <si>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</si>
  <si>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</si>
  <si>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</si>
  <si>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</si>
  <si>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</si>
  <si>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</si>
  <si>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</si>
  <si>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</si>
  <si>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</si>
  <si>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</si>
  <si>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</si>
  <si>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</si>
  <si>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</si>
  <si>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</si>
  <si>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</si>
  <si>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</si>
  <si>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</si>
  <si>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</si>
  <si>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</si>
  <si>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</si>
  <si>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</si>
  <si>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</si>
  <si>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</si>
  <si>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</si>
  <si>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</si>
  <si>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</si>
  <si>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</si>
  <si>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</si>
  <si>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</si>
  <si>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</si>
  <si>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</si>
  <si>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</si>
  <si>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</si>
  <si>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</si>
  <si>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</si>
  <si>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</si>
  <si>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</si>
  <si>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</si>
  <si>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</si>
  <si>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</si>
  <si>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</si>
  <si>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</si>
  <si>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</si>
  <si>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</si>
  <si>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</si>
  <si>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</si>
  <si>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</si>
  <si>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</si>
  <si>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</si>
  <si>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</si>
  <si>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</si>
  <si>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</si>
  <si>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</si>
  <si>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</si>
  <si>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</si>
  <si>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</si>
  <si>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</si>
  <si>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</si>
  <si>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</si>
  <si>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</si>
  <si>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</si>
  <si>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</si>
  <si>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</si>
  <si>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</si>
  <si>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</si>
  <si>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</si>
  <si>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</si>
  <si>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</si>
  <si>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</si>
  <si>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</si>
  <si>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</si>
  <si>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</si>
  <si>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</si>
  <si>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</si>
  <si>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</si>
  <si>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</si>
  <si>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</si>
  <si>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</si>
  <si>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</si>
  <si>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</si>
  <si>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</si>
  <si>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</si>
  <si>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</si>
  <si>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</si>
  <si>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</si>
  <si>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</si>
  <si>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</si>
  <si>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</si>
  <si>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</si>
  <si>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</si>
  <si>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</si>
  <si>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</si>
  <si>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</si>
  <si>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</si>
  <si>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</si>
  <si>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</si>
  <si>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</si>
  <si>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</si>
  <si>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</si>
  <si>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</si>
  <si>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</si>
  <si>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</si>
  <si>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</si>
  <si>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</si>
  <si>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</si>
  <si>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</si>
  <si>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</si>
  <si>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</si>
  <si>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</si>
  <si>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</si>
  <si>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</si>
  <si>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</si>
  <si>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</si>
  <si>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</si>
  <si>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</si>
  <si>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</si>
  <si>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</si>
  <si>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</si>
  <si>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</si>
  <si>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</si>
  <si>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</si>
  <si>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</si>
  <si>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</si>
  <si>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</si>
  <si>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</si>
  <si>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</si>
  <si>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</si>
  <si>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</si>
  <si>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</si>
  <si>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</si>
  <si>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</si>
  <si>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</si>
  <si>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</si>
  <si>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</si>
  <si>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</si>
  <si>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</si>
  <si>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</si>
  <si>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</si>
  <si>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</si>
  <si>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</si>
  <si>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</si>
  <si>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</si>
  <si>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</si>
  <si>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</si>
  <si>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</si>
  <si>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</si>
  <si>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</si>
  <si>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</si>
  <si>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</si>
  <si>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</si>
  <si>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</si>
  <si>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</si>
  <si>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</si>
  <si>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</si>
  <si>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</si>
  <si>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</si>
  <si>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</si>
  <si>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</si>
  <si>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</si>
  <si>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</si>
  <si>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</si>
  <si>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</si>
  <si>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</si>
  <si>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</si>
  <si>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</si>
  <si>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</si>
  <si>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</si>
  <si>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</si>
  <si>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</si>
  <si>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</si>
  <si>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</si>
  <si>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</si>
  <si>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</si>
  <si>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</si>
  <si>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</si>
  <si>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</si>
  <si>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</si>
  <si>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</si>
  <si>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</si>
  <si>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</si>
  <si>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</si>
  <si>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</si>
  <si>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</si>
  <si>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</si>
  <si>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</si>
  <si>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</si>
  <si>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</si>
  <si>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</si>
  <si>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</si>
  <si>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</si>
  <si>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</si>
  <si>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</si>
  <si>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</si>
  <si>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</si>
  <si>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</si>
  <si>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</si>
  <si>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</si>
  <si>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</si>
  <si>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</si>
  <si>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</si>
  <si>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</si>
  <si>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</si>
  <si>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</si>
  <si>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</si>
  <si>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</si>
  <si>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</si>
  <si>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</si>
  <si>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</si>
  <si>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</si>
  <si>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</si>
  <si>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</si>
  <si>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</si>
  <si>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</si>
  <si>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</si>
  <si>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</si>
  <si>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</si>
  <si>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</si>
  <si>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</si>
  <si>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</si>
  <si>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</si>
  <si>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</si>
  <si>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</si>
  <si>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</si>
  <si>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</si>
  <si>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</si>
  <si>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</si>
  <si>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</si>
  <si>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</si>
  <si>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</si>
  <si>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</si>
  <si>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</si>
  <si>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</si>
  <si>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</si>
  <si>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</si>
  <si>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</si>
  <si>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</si>
  <si>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</si>
  <si>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</si>
  <si>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</si>
  <si>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</si>
  <si>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</si>
  <si>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</si>
  <si>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</si>
  <si>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</si>
  <si>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</si>
  <si>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</si>
  <si>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</si>
  <si>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</si>
  <si>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</si>
  <si>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</si>
  <si>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</si>
  <si>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</si>
  <si>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</si>
  <si>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</si>
  <si>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</si>
  <si>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</si>
  <si>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</si>
  <si>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</si>
  <si>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</si>
  <si>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</si>
  <si>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</si>
  <si>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</si>
  <si>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</si>
  <si>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</si>
  <si>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</si>
  <si>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</si>
  <si>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</si>
  <si>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</si>
  <si>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</si>
  <si>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</si>
  <si>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</si>
  <si>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</si>
  <si>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</si>
  <si>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</si>
  <si>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</si>
  <si>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</si>
  <si>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</si>
  <si>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</si>
  <si>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</si>
  <si>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</si>
  <si>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</si>
  <si>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</si>
  <si>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</si>
  <si>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</si>
  <si>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</si>
  <si>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</si>
  <si>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</si>
  <si>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</si>
  <si>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</si>
  <si>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</si>
  <si>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</si>
  <si>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</si>
  <si>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</si>
  <si>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</si>
  <si>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</si>
  <si>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</si>
  <si>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</si>
  <si>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</si>
  <si>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</si>
  <si>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</si>
  <si>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</si>
  <si>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</si>
  <si>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</si>
  <si>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</si>
  <si>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</si>
  <si>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</si>
  <si>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</si>
  <si>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</si>
  <si>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</si>
  <si>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</si>
  <si>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</si>
  <si>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</si>
  <si>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</si>
  <si>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</si>
  <si>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</si>
  <si>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</si>
  <si>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</si>
  <si>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</si>
  <si>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</si>
  <si>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</si>
  <si>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</si>
  <si>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</si>
  <si>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</si>
  <si>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</si>
  <si>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</si>
  <si>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</si>
  <si>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</si>
  <si>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</si>
  <si>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</si>
  <si>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</si>
  <si>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</si>
  <si>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</si>
  <si>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</si>
  <si>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</si>
  <si>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</si>
  <si>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</si>
  <si>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</si>
  <si>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</si>
  <si>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</si>
  <si>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</si>
  <si>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</si>
  <si>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</si>
  <si>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</si>
  <si>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</si>
  <si>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</si>
  <si>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</si>
  <si>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</si>
  <si>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</si>
  <si>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425</t>
  </si>
  <si>
    <t>4946579E1C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</si>
  <si>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</si>
  <si>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</si>
  <si>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</si>
  <si>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</si>
  <si>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</si>
  <si>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</si>
  <si>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</si>
  <si>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</si>
  <si>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</si>
  <si>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</si>
  <si>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</si>
  <si>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</si>
  <si>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</si>
  <si>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</si>
  <si>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</si>
  <si>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</si>
  <si>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</si>
  <si>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</si>
  <si>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</si>
  <si>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</si>
  <si>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</si>
  <si>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</si>
  <si>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</si>
  <si>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</si>
  <si>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</si>
  <si>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</si>
  <si>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</si>
  <si>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</si>
  <si>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</si>
  <si>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</si>
  <si>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</si>
  <si>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</si>
  <si>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</si>
  <si>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</si>
  <si>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</si>
  <si>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</si>
  <si>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</si>
  <si>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</si>
  <si>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</si>
  <si>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</si>
  <si>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</si>
  <si>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</si>
  <si>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</si>
  <si>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</si>
  <si>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</si>
  <si>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</si>
  <si>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</si>
  <si>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</si>
  <si>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</si>
  <si>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</si>
  <si>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</si>
  <si>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</si>
  <si>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</si>
  <si>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</si>
  <si>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</si>
  <si>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</si>
  <si>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</si>
  <si>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</si>
  <si>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</si>
  <si>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</si>
  <si>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</si>
  <si>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</si>
  <si>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</si>
  <si>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</si>
  <si>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</si>
  <si>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</si>
  <si>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</si>
  <si>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</si>
  <si>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</si>
  <si>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</si>
  <si>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</si>
  <si>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</si>
  <si>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</si>
  <si>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</si>
  <si>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</si>
  <si>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</si>
  <si>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</si>
  <si>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</si>
  <si>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</si>
  <si>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</si>
  <si>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</si>
  <si>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</si>
  <si>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</si>
  <si>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</si>
  <si>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</si>
  <si>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</si>
  <si>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</si>
  <si>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</si>
  <si>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</si>
  <si>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</si>
  <si>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</si>
  <si>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</si>
  <si>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</si>
  <si>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</si>
  <si>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</si>
  <si>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</si>
  <si>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</si>
  <si>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</si>
  <si>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</si>
  <si>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</si>
  <si>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</si>
  <si>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</si>
  <si>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</si>
  <si>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</si>
  <si>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</si>
  <si>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</si>
  <si>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</si>
  <si>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</si>
  <si>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</si>
  <si>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</si>
  <si>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</si>
  <si>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</si>
  <si>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</si>
  <si>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</si>
  <si>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</si>
  <si>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</si>
  <si>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</si>
  <si>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</si>
  <si>
    <t>042184010</t>
  </si>
  <si>
    <t>042184022</t>
  </si>
  <si>
    <t>DOCETAXEL ACCORD 20mg/1ml Concentrato per soluzione per infusione</t>
  </si>
  <si>
    <t>DOCETAXEL ACCORD 80mg/4ml Concentrato per soluzione per infusione</t>
  </si>
  <si>
    <t>NOTE</t>
  </si>
  <si>
    <t>Variato AIC e Descrizione prodotto</t>
  </si>
  <si>
    <t>024448096</t>
  </si>
  <si>
    <t>ZANTAC SOLUBILE CPR 300 MG</t>
  </si>
  <si>
    <t>Aggiudicato perché primo fornitore non idoneo</t>
  </si>
  <si>
    <t>INCIVO 375 mG 42 CPR</t>
  </si>
  <si>
    <t>Confezionamento aggiuntivo</t>
  </si>
  <si>
    <t>Neopharmed Gentili S.r.l.</t>
  </si>
  <si>
    <t>Variazione titolarità</t>
  </si>
  <si>
    <t>Variazione prezzo ex-factory e percentuale di sconto</t>
  </si>
  <si>
    <t>Variazione sconto</t>
  </si>
  <si>
    <t>PRODOTTO NON PIU' DISPONIBILE DA MAGGIO 2014</t>
  </si>
  <si>
    <t>Sostituzione prodotto</t>
  </si>
  <si>
    <t>Aggiudicato perché primo fornitore non idoneo: sostituzione prodotto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</si>
</sst>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164" fontId="17" fillId="26" borderId="10" xfId="0" applyNumberFormat="1" applyFont="1" applyFill="1" applyBorder="1" applyAlignment="1" applyProtection="1">
      <alignment wrapText="1"/>
      <protection/>
    </xf>
    <xf numFmtId="4" fontId="17" fillId="26" borderId="10" xfId="0" applyNumberFormat="1" applyFont="1" applyFill="1" applyBorder="1" applyAlignment="1" applyProtection="1">
      <alignment wrapText="1"/>
      <protection locked="0"/>
    </xf>
    <xf numFmtId="165" fontId="17" fillId="26" borderId="10" xfId="0" applyNumberFormat="1" applyFont="1" applyFill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horizontal="center" wrapText="1"/>
      <protection/>
    </xf>
    <xf numFmtId="0" fontId="17" fillId="26" borderId="10" xfId="0" applyFont="1" applyFill="1" applyBorder="1" applyAlignment="1" applyProtection="1">
      <alignment horizontal="center" wrapText="1"/>
      <protection locked="0"/>
    </xf>
    <xf numFmtId="165" fontId="18" fillId="26" borderId="10" xfId="0" applyNumberFormat="1" applyFont="1" applyFill="1" applyBorder="1" applyAlignment="1" applyProtection="1">
      <alignment wrapText="1"/>
      <protection locked="0"/>
    </xf>
    <xf numFmtId="166" fontId="17" fillId="26" borderId="10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 quotePrefix="1">
      <alignment wrapText="1"/>
      <protection locked="0"/>
    </xf>
    <xf numFmtId="168" fontId="17" fillId="26" borderId="10" xfId="0" applyNumberFormat="1" applyFont="1" applyFill="1" applyBorder="1" applyAlignment="1" applyProtection="1">
      <alignment wrapText="1"/>
      <protection locked="0"/>
    </xf>
    <xf numFmtId="0" fontId="17" fillId="27" borderId="10" xfId="0" applyFont="1" applyFill="1" applyBorder="1" applyAlignment="1" applyProtection="1">
      <alignment wrapText="1"/>
      <protection/>
    </xf>
    <xf numFmtId="164" fontId="17" fillId="27" borderId="10" xfId="0" applyNumberFormat="1" applyFont="1" applyFill="1" applyBorder="1" applyAlignment="1" applyProtection="1">
      <alignment wrapText="1"/>
      <protection/>
    </xf>
    <xf numFmtId="0" fontId="17" fillId="27" borderId="10" xfId="0" applyFont="1" applyFill="1" applyBorder="1" applyAlignment="1" applyProtection="1">
      <alignment wrapText="1"/>
      <protection locked="0"/>
    </xf>
    <xf numFmtId="4" fontId="17" fillId="27" borderId="10" xfId="0" applyNumberFormat="1" applyFont="1" applyFill="1" applyBorder="1" applyAlignment="1" applyProtection="1">
      <alignment wrapText="1"/>
      <protection locked="0"/>
    </xf>
    <xf numFmtId="165" fontId="17" fillId="27" borderId="10" xfId="0" applyNumberFormat="1" applyFont="1" applyFill="1" applyBorder="1" applyAlignment="1" applyProtection="1">
      <alignment wrapText="1"/>
      <protection locked="0"/>
    </xf>
    <xf numFmtId="0" fontId="17" fillId="27" borderId="10" xfId="0" applyFont="1" applyFill="1" applyBorder="1" applyAlignment="1" applyProtection="1">
      <alignment horizontal="center" wrapText="1"/>
      <protection/>
    </xf>
    <xf numFmtId="0" fontId="17" fillId="27" borderId="10" xfId="0" applyFont="1" applyFill="1" applyBorder="1" applyAlignment="1" applyProtection="1">
      <alignment horizontal="center" wrapText="1"/>
      <protection locked="0"/>
    </xf>
    <xf numFmtId="165" fontId="18" fillId="27" borderId="10" xfId="0" applyNumberFormat="1" applyFont="1" applyFill="1" applyBorder="1" applyAlignment="1" applyProtection="1">
      <alignment wrapText="1"/>
      <protection locked="0"/>
    </xf>
    <xf numFmtId="166" fontId="17" fillId="27" borderId="10" xfId="0" applyNumberFormat="1" applyFont="1" applyFill="1" applyBorder="1" applyAlignment="1" applyProtection="1">
      <alignment wrapText="1"/>
      <protection locked="0"/>
    </xf>
    <xf numFmtId="166" fontId="17" fillId="27" borderId="12" xfId="0" applyNumberFormat="1" applyFont="1" applyFill="1" applyBorder="1" applyAlignment="1" applyProtection="1">
      <alignment wrapText="1"/>
      <protection locked="0"/>
    </xf>
    <xf numFmtId="166" fontId="18" fillId="27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6"/>
  <sheetViews>
    <sheetView tabSelected="1" zoomScalePageLayoutView="0" workbookViewId="0" topLeftCell="A1">
      <pane xSplit="1" ySplit="1" topLeftCell="B339" activePane="bottomRight" state="frozen"/>
      <selection pane="topLeft" activeCell="A7" sqref="A7"/>
      <selection pane="topRight" activeCell="B7" sqref="B7"/>
      <selection pane="bottomLeft" activeCell="A8" sqref="A8"/>
      <selection pane="bottomRight" activeCell="L344" sqref="L344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4.7109375" style="1" customWidth="1"/>
    <col min="32" max="16384" width="9.140625" style="1" customWidth="1"/>
  </cols>
  <sheetData>
    <row r="1" spans="1:3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2233</v>
      </c>
      <c r="AE1" s="28" t="s">
        <v>2238</v>
      </c>
    </row>
    <row r="2" spans="1:31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 aca="true" t="shared" si="0" ref="Y2:Y65">IF(U2&gt;0,ROUND(U2*100/110,2),"")</f>
      </c>
      <c r="Z2" s="17">
        <f aca="true" t="shared" si="1" ref="Z2:Z65">IF(W2*U2&gt;0,ROUND(Y2/IF(X2&gt;0,X2,W2)/IF(X2&gt;0,W2,1),5),Y2)</f>
      </c>
      <c r="AA2" s="14">
        <f aca="true" t="shared" si="2" ref="AA2:AA65">IF(W2*U2&gt;0,100-ROUND(P2/Z2*100,2),"")</f>
      </c>
      <c r="AB2" s="17">
        <f aca="true" t="shared" si="3" ref="AB2:AB65">IF(W2*V2&gt;0,ROUND(V2/IF(X2&gt;0,X2,W2)/IF(X2&gt;0,W2,1),5),"")</f>
      </c>
      <c r="AC2" s="14">
        <f aca="true" t="shared" si="4" ref="AC2:AC65">IF(W2*V2&gt;0,100-ROUND(P2/AB2*100,2),"")</f>
      </c>
      <c r="AD2" s="29">
        <f aca="true" t="shared" si="5" ref="AD2:AD65">IF(ISNUMBER(H2),IF(ISNUMBER(P2),IF(P2&gt;0,P2*H2,""),""),"")</f>
        <v>74295.04000000001</v>
      </c>
      <c r="AE2" s="29">
        <f aca="true" t="shared" si="6" ref="AE2:AE30">IF(ISNUMBER(I2),IF(ISNUMBER(Q2),IF(Q2&gt;0,Q2*I2,""),""),"")</f>
      </c>
    </row>
    <row r="3" spans="1:31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 t="shared" si="0"/>
      </c>
      <c r="Z3" s="17">
        <f t="shared" si="1"/>
      </c>
      <c r="AA3" s="14">
        <f t="shared" si="2"/>
      </c>
      <c r="AB3" s="17">
        <f t="shared" si="3"/>
        <v>0.00231</v>
      </c>
      <c r="AC3" s="14">
        <f t="shared" si="4"/>
        <v>44.59</v>
      </c>
      <c r="AD3" s="29">
        <f t="shared" si="5"/>
      </c>
      <c r="AE3" s="29">
        <f t="shared" si="6"/>
      </c>
    </row>
    <row r="4" spans="1:31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 t="shared" si="0"/>
      </c>
      <c r="Z4" s="17">
        <f t="shared" si="1"/>
      </c>
      <c r="AA4" s="14">
        <f t="shared" si="2"/>
      </c>
      <c r="AB4" s="17">
        <f t="shared" si="3"/>
        <v>0.00364</v>
      </c>
      <c r="AC4" s="14">
        <f t="shared" si="4"/>
        <v>64.84</v>
      </c>
      <c r="AD4" s="29">
        <f t="shared" si="5"/>
      </c>
      <c r="AE4" s="29">
        <f t="shared" si="6"/>
      </c>
    </row>
    <row r="5" spans="1:31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 t="shared" si="0"/>
        <v>9.09</v>
      </c>
      <c r="Z5" s="17">
        <f t="shared" si="1"/>
        <v>0.303</v>
      </c>
      <c r="AA5" s="14">
        <f t="shared" si="2"/>
        <v>81.52</v>
      </c>
      <c r="AB5" s="17">
        <f t="shared" si="3"/>
      </c>
      <c r="AC5" s="14">
        <f t="shared" si="4"/>
      </c>
      <c r="AD5" s="29">
        <f t="shared" si="5"/>
        <v>5957.28</v>
      </c>
      <c r="AE5" s="29">
        <f t="shared" si="6"/>
      </c>
    </row>
    <row r="6" spans="1:31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 t="shared" si="0"/>
        <v>8.55</v>
      </c>
      <c r="Z6" s="17">
        <f t="shared" si="1"/>
        <v>0.4275</v>
      </c>
      <c r="AA6" s="14">
        <f t="shared" si="2"/>
        <v>76.61</v>
      </c>
      <c r="AB6" s="17">
        <f t="shared" si="3"/>
      </c>
      <c r="AC6" s="14">
        <f t="shared" si="4"/>
      </c>
      <c r="AD6" s="29">
        <f t="shared" si="5"/>
        <v>30</v>
      </c>
      <c r="AE6" s="29">
        <f t="shared" si="6"/>
      </c>
    </row>
    <row r="7" spans="1:31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 t="shared" si="0"/>
        <v>6.36</v>
      </c>
      <c r="Z7" s="17">
        <f t="shared" si="1"/>
        <v>6.36</v>
      </c>
      <c r="AA7" s="14">
        <f t="shared" si="2"/>
        <v>87.99</v>
      </c>
      <c r="AB7" s="17">
        <f t="shared" si="3"/>
      </c>
      <c r="AC7" s="14">
        <f t="shared" si="4"/>
      </c>
      <c r="AD7" s="29">
        <f t="shared" si="5"/>
        <v>91.6368</v>
      </c>
      <c r="AE7" s="29">
        <f t="shared" si="6"/>
      </c>
    </row>
    <row r="8" spans="1:31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 t="shared" si="0"/>
        <v>6.69</v>
      </c>
      <c r="Z8" s="17">
        <f t="shared" si="1"/>
        <v>6.69</v>
      </c>
      <c r="AA8" s="14">
        <f t="shared" si="2"/>
        <v>61.14</v>
      </c>
      <c r="AB8" s="17">
        <f t="shared" si="3"/>
      </c>
      <c r="AC8" s="14">
        <f t="shared" si="4"/>
      </c>
      <c r="AD8" s="29">
        <f t="shared" si="5"/>
        <v>410.8</v>
      </c>
      <c r="AE8" s="29">
        <f t="shared" si="6"/>
      </c>
    </row>
    <row r="9" spans="1:31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 t="shared" si="0"/>
        <v>4.79</v>
      </c>
      <c r="Z9" s="17">
        <f t="shared" si="1"/>
        <v>0.479</v>
      </c>
      <c r="AA9" s="14">
        <f t="shared" si="2"/>
        <v>50.1</v>
      </c>
      <c r="AB9" s="17">
        <f t="shared" si="3"/>
      </c>
      <c r="AC9" s="14">
        <f t="shared" si="4"/>
      </c>
      <c r="AD9" s="29">
        <f t="shared" si="5"/>
        <v>717</v>
      </c>
      <c r="AE9" s="29">
        <f t="shared" si="6"/>
      </c>
    </row>
    <row r="10" spans="1:31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 t="shared" si="0"/>
        <v>4.73</v>
      </c>
      <c r="Z10" s="17">
        <f t="shared" si="1"/>
        <v>0.473</v>
      </c>
      <c r="AA10" s="14">
        <f t="shared" si="2"/>
        <v>50.11</v>
      </c>
      <c r="AB10" s="17">
        <f t="shared" si="3"/>
      </c>
      <c r="AC10" s="14">
        <f t="shared" si="4"/>
      </c>
      <c r="AD10" s="29">
        <f t="shared" si="5"/>
        <v>1111.56</v>
      </c>
      <c r="AE10" s="29">
        <f t="shared" si="6"/>
      </c>
    </row>
    <row r="11" spans="1:31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 t="shared" si="0"/>
        <v>7.01</v>
      </c>
      <c r="Z11" s="17">
        <f t="shared" si="1"/>
        <v>0.701</v>
      </c>
      <c r="AA11" s="14">
        <f t="shared" si="2"/>
        <v>54.92</v>
      </c>
      <c r="AB11" s="17">
        <f t="shared" si="3"/>
      </c>
      <c r="AC11" s="14">
        <f t="shared" si="4"/>
      </c>
      <c r="AD11" s="29">
        <f t="shared" si="5"/>
        <v>12241.84</v>
      </c>
      <c r="AE11" s="29">
        <f t="shared" si="6"/>
      </c>
    </row>
    <row r="12" spans="1:31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 t="shared" si="0"/>
        <v>2.59</v>
      </c>
      <c r="Z12" s="17">
        <f t="shared" si="1"/>
        <v>0.518</v>
      </c>
      <c r="AA12" s="14">
        <f t="shared" si="2"/>
        <v>67.75999999999999</v>
      </c>
      <c r="AB12" s="17">
        <f t="shared" si="3"/>
      </c>
      <c r="AC12" s="14">
        <f t="shared" si="4"/>
      </c>
      <c r="AD12" s="29">
        <f t="shared" si="5"/>
        <v>4759.5</v>
      </c>
      <c r="AE12" s="29">
        <f t="shared" si="6"/>
      </c>
    </row>
    <row r="13" spans="1:31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 t="shared" si="0"/>
        <v>23.79</v>
      </c>
      <c r="Z13" s="17">
        <f t="shared" si="1"/>
        <v>2.379</v>
      </c>
      <c r="AA13" s="14">
        <f t="shared" si="2"/>
        <v>80</v>
      </c>
      <c r="AB13" s="17">
        <f t="shared" si="3"/>
      </c>
      <c r="AC13" s="14">
        <f t="shared" si="4"/>
      </c>
      <c r="AD13" s="29">
        <f t="shared" si="5"/>
        <v>2.37905</v>
      </c>
      <c r="AE13" s="29">
        <f t="shared" si="6"/>
      </c>
    </row>
    <row r="14" spans="1:31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 t="shared" si="0"/>
      </c>
      <c r="Z14" s="17">
        <f t="shared" si="1"/>
      </c>
      <c r="AA14" s="14">
        <f t="shared" si="2"/>
      </c>
      <c r="AB14" s="17">
        <f t="shared" si="3"/>
        <v>0.16167</v>
      </c>
      <c r="AC14" s="14">
        <f t="shared" si="4"/>
        <v>41.24</v>
      </c>
      <c r="AD14" s="29">
        <f t="shared" si="5"/>
        <v>17529.4</v>
      </c>
      <c r="AE14" s="29">
        <f t="shared" si="6"/>
      </c>
    </row>
    <row r="15" spans="1:31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 t="shared" si="0"/>
        <v>8.18</v>
      </c>
      <c r="Z15" s="17">
        <f t="shared" si="1"/>
        <v>8.18</v>
      </c>
      <c r="AA15" s="14">
        <f t="shared" si="2"/>
        <v>67.99000000000001</v>
      </c>
      <c r="AB15" s="17">
        <f t="shared" si="3"/>
      </c>
      <c r="AC15" s="14">
        <f t="shared" si="4"/>
      </c>
      <c r="AD15" s="29">
        <f t="shared" si="5"/>
        <v>6545.450000000001</v>
      </c>
      <c r="AE15" s="29">
        <f t="shared" si="6"/>
      </c>
    </row>
    <row r="16" spans="1:31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 t="shared" si="0"/>
      </c>
      <c r="Z16" s="17">
        <f t="shared" si="1"/>
      </c>
      <c r="AA16" s="14">
        <f t="shared" si="2"/>
      </c>
      <c r="AB16" s="17">
        <f t="shared" si="3"/>
        <v>8.70286</v>
      </c>
      <c r="AC16" s="14">
        <f t="shared" si="4"/>
        <v>10</v>
      </c>
      <c r="AD16" s="29">
        <f t="shared" si="5"/>
        <v>34212.36</v>
      </c>
      <c r="AE16" s="29">
        <f t="shared" si="6"/>
      </c>
    </row>
    <row r="17" spans="1:31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139.71</v>
      </c>
      <c r="AC17" s="14">
        <f t="shared" si="4"/>
        <v>25</v>
      </c>
      <c r="AD17" s="29">
        <f t="shared" si="5"/>
        <v>25986.06</v>
      </c>
      <c r="AE17" s="29">
        <f t="shared" si="6"/>
      </c>
    </row>
    <row r="18" spans="1:31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15.3125</v>
      </c>
      <c r="AC18" s="14">
        <f t="shared" si="4"/>
        <v>83.67</v>
      </c>
      <c r="AD18" s="29">
        <f t="shared" si="5"/>
        <v>3950</v>
      </c>
      <c r="AE18" s="29">
        <f t="shared" si="6"/>
      </c>
    </row>
    <row r="19" spans="1:31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 t="shared" si="0"/>
        <v>4.03</v>
      </c>
      <c r="Z19" s="17">
        <f t="shared" si="1"/>
        <v>0.2015</v>
      </c>
      <c r="AA19" s="14">
        <f t="shared" si="2"/>
        <v>85.11</v>
      </c>
      <c r="AB19" s="17">
        <f t="shared" si="3"/>
      </c>
      <c r="AC19" s="14">
        <f t="shared" si="4"/>
      </c>
      <c r="AD19" s="29">
        <f t="shared" si="5"/>
        <v>552</v>
      </c>
      <c r="AE19" s="29">
        <f t="shared" si="6"/>
      </c>
    </row>
    <row r="20" spans="1:31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 t="shared" si="0"/>
      </c>
      <c r="Z20" s="17">
        <f t="shared" si="1"/>
      </c>
      <c r="AA20" s="14">
        <f t="shared" si="2"/>
      </c>
      <c r="AB20" s="17">
        <f t="shared" si="3"/>
        <v>13.53733</v>
      </c>
      <c r="AC20" s="14">
        <f t="shared" si="4"/>
        <v>7</v>
      </c>
      <c r="AD20" s="29">
        <f t="shared" si="5"/>
        <v>640564.9536</v>
      </c>
      <c r="AE20" s="29">
        <f t="shared" si="6"/>
      </c>
    </row>
    <row r="21" spans="1:31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 t="shared" si="0"/>
        <v>1.88</v>
      </c>
      <c r="Z21" s="17">
        <f t="shared" si="1"/>
        <v>0.0376</v>
      </c>
      <c r="AA21" s="14">
        <f t="shared" si="2"/>
        <v>62.77</v>
      </c>
      <c r="AB21" s="17">
        <f t="shared" si="3"/>
      </c>
      <c r="AC21" s="14">
        <f t="shared" si="4"/>
      </c>
      <c r="AD21" s="29">
        <f t="shared" si="5"/>
        <v>1783.6000000000001</v>
      </c>
      <c r="AE21" s="29">
        <f t="shared" si="6"/>
      </c>
    </row>
    <row r="22" spans="1:31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 t="shared" si="0"/>
        <v>11.04</v>
      </c>
      <c r="Z22" s="17">
        <f t="shared" si="1"/>
        <v>11.04</v>
      </c>
      <c r="AA22" s="14">
        <f t="shared" si="2"/>
        <v>50.02</v>
      </c>
      <c r="AB22" s="17">
        <f t="shared" si="3"/>
      </c>
      <c r="AC22" s="14">
        <f t="shared" si="4"/>
      </c>
      <c r="AD22" s="29">
        <f t="shared" si="5"/>
        <v>6732.1796</v>
      </c>
      <c r="AE22" s="29">
        <f t="shared" si="6"/>
      </c>
    </row>
    <row r="23" spans="1:31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 t="shared" si="0"/>
        <v>16.82</v>
      </c>
      <c r="Z23" s="17">
        <f t="shared" si="1"/>
        <v>16.82</v>
      </c>
      <c r="AA23" s="14">
        <f t="shared" si="2"/>
        <v>57.13</v>
      </c>
      <c r="AB23" s="17">
        <f t="shared" si="3"/>
      </c>
      <c r="AC23" s="14">
        <f t="shared" si="4"/>
      </c>
      <c r="AD23" s="29">
        <f t="shared" si="5"/>
        <v>6215.0199999999995</v>
      </c>
      <c r="AE23" s="29">
        <f t="shared" si="6"/>
      </c>
    </row>
    <row r="24" spans="1:31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 t="shared" si="0"/>
        <v>8.88</v>
      </c>
      <c r="Z24" s="17">
        <f t="shared" si="1"/>
        <v>0.296</v>
      </c>
      <c r="AA24" s="14">
        <f t="shared" si="2"/>
        <v>49.32</v>
      </c>
      <c r="AB24" s="17">
        <f t="shared" si="3"/>
      </c>
      <c r="AC24" s="14">
        <f t="shared" si="4"/>
      </c>
      <c r="AD24" s="29">
        <f t="shared" si="5"/>
        <v>180</v>
      </c>
      <c r="AE24" s="29">
        <f t="shared" si="6"/>
      </c>
    </row>
    <row r="25" spans="1:31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 t="shared" si="0"/>
        <v>16.72</v>
      </c>
      <c r="Z25" s="17">
        <f t="shared" si="1"/>
        <v>0.55733</v>
      </c>
      <c r="AA25" s="14">
        <f t="shared" si="2"/>
        <v>46.17</v>
      </c>
      <c r="AB25" s="17">
        <f t="shared" si="3"/>
      </c>
      <c r="AC25" s="14">
        <f t="shared" si="4"/>
      </c>
      <c r="AD25" s="29">
        <f t="shared" si="5"/>
        <v>1026</v>
      </c>
      <c r="AE25" s="29">
        <f t="shared" si="6"/>
      </c>
    </row>
    <row r="26" spans="1:31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 t="shared" si="0"/>
        <v>6.18</v>
      </c>
      <c r="Z26" s="17">
        <f t="shared" si="1"/>
        <v>6.18</v>
      </c>
      <c r="AA26" s="14">
        <f t="shared" si="2"/>
        <v>82.52</v>
      </c>
      <c r="AB26" s="17">
        <f t="shared" si="3"/>
      </c>
      <c r="AC26" s="14">
        <f t="shared" si="4"/>
      </c>
      <c r="AD26" s="29">
        <f t="shared" si="5"/>
        <v>3872.88</v>
      </c>
      <c r="AE26" s="29">
        <f t="shared" si="6"/>
      </c>
    </row>
    <row r="27" spans="1:31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 t="shared" si="0"/>
        <v>2965.64</v>
      </c>
      <c r="Z27" s="17">
        <f t="shared" si="1"/>
        <v>296.564</v>
      </c>
      <c r="AA27" s="14">
        <f t="shared" si="2"/>
        <v>55</v>
      </c>
      <c r="AB27" s="17">
        <f t="shared" si="3"/>
      </c>
      <c r="AC27" s="14">
        <f t="shared" si="4"/>
      </c>
      <c r="AD27" s="29">
        <f t="shared" si="5"/>
        <v>1668170.5</v>
      </c>
      <c r="AE27" s="29">
        <f t="shared" si="6"/>
      </c>
    </row>
    <row r="28" spans="1:31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 t="shared" si="0"/>
      </c>
      <c r="Z28" s="17">
        <f t="shared" si="1"/>
      </c>
      <c r="AA28" s="14">
        <f t="shared" si="2"/>
      </c>
      <c r="AB28" s="17">
        <f t="shared" si="3"/>
        <v>1.831</v>
      </c>
      <c r="AC28" s="14">
        <f t="shared" si="4"/>
        <v>79.74</v>
      </c>
      <c r="AD28" s="29">
        <f t="shared" si="5"/>
        <v>21161.84</v>
      </c>
      <c r="AE28" s="29">
        <f t="shared" si="6"/>
      </c>
    </row>
    <row r="29" spans="1:31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 t="shared" si="0"/>
        <v>2.3</v>
      </c>
      <c r="Z29" s="17">
        <f t="shared" si="1"/>
        <v>0.115</v>
      </c>
      <c r="AA29" s="14">
        <f t="shared" si="2"/>
        <v>50</v>
      </c>
      <c r="AB29" s="17">
        <f t="shared" si="3"/>
      </c>
      <c r="AC29" s="14">
        <f t="shared" si="4"/>
      </c>
      <c r="AD29" s="29">
        <f t="shared" si="5"/>
        <v>12300.4</v>
      </c>
      <c r="AE29" s="29">
        <f t="shared" si="6"/>
      </c>
    </row>
    <row r="30" spans="1:31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 t="shared" si="0"/>
      </c>
      <c r="Z30" s="17">
        <f t="shared" si="1"/>
      </c>
      <c r="AA30" s="14">
        <f t="shared" si="2"/>
      </c>
      <c r="AB30" s="17">
        <f t="shared" si="3"/>
        <v>0.145</v>
      </c>
      <c r="AC30" s="14">
        <f t="shared" si="4"/>
        <v>47.26</v>
      </c>
      <c r="AD30" s="29">
        <f t="shared" si="5"/>
        <v>5058.693120000001</v>
      </c>
      <c r="AE30" s="29">
        <f t="shared" si="6"/>
      </c>
    </row>
    <row r="31" spans="1:31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 t="shared" si="0"/>
      </c>
      <c r="Z31" s="17">
        <f t="shared" si="1"/>
      </c>
      <c r="AA31" s="14">
        <f t="shared" si="2"/>
      </c>
      <c r="AB31" s="17">
        <f t="shared" si="3"/>
        <v>17.93</v>
      </c>
      <c r="AC31" s="14">
        <f t="shared" si="4"/>
        <v>8</v>
      </c>
      <c r="AD31" s="29">
        <f t="shared" si="5"/>
        <v>231796.17119999998</v>
      </c>
      <c r="AE31" s="29">
        <f aca="true" t="shared" si="7" ref="AE31:AE64">IF(ISNUMBER(I31),IF(ISNUMBER(Q31),IF(Q31&gt;0,Q31*I31,""),""),"")</f>
      </c>
    </row>
    <row r="32" spans="1:31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 t="shared" si="0"/>
      </c>
      <c r="Z32" s="17">
        <f t="shared" si="1"/>
      </c>
      <c r="AA32" s="14">
        <f t="shared" si="2"/>
      </c>
      <c r="AB32" s="17">
        <f t="shared" si="3"/>
        <v>1.52</v>
      </c>
      <c r="AC32" s="14">
        <f t="shared" si="4"/>
        <v>0</v>
      </c>
      <c r="AD32" s="29">
        <f t="shared" si="5"/>
        <v>8603.313199999999</v>
      </c>
      <c r="AE32" s="29">
        <f t="shared" si="7"/>
      </c>
    </row>
    <row r="33" spans="1:31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 t="shared" si="0"/>
      </c>
      <c r="Z33" s="17">
        <f t="shared" si="1"/>
      </c>
      <c r="AA33" s="14">
        <f t="shared" si="2"/>
      </c>
      <c r="AB33" s="17">
        <f t="shared" si="3"/>
        <v>1.52</v>
      </c>
      <c r="AC33" s="14">
        <f t="shared" si="4"/>
        <v>0</v>
      </c>
      <c r="AD33" s="29">
        <f t="shared" si="5"/>
        <v>5380.8708</v>
      </c>
      <c r="AE33" s="29">
        <f t="shared" si="7"/>
      </c>
    </row>
    <row r="34" spans="1:31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 t="shared" si="0"/>
      </c>
      <c r="Z34" s="17">
        <f t="shared" si="1"/>
      </c>
      <c r="AA34" s="14">
        <f t="shared" si="2"/>
      </c>
      <c r="AB34" s="17">
        <f t="shared" si="3"/>
        <v>0.07976</v>
      </c>
      <c r="AC34" s="14">
        <f t="shared" si="4"/>
        <v>75.23</v>
      </c>
      <c r="AD34" s="29">
        <f t="shared" si="5"/>
        <v>4126.36224</v>
      </c>
      <c r="AE34" s="29">
        <f t="shared" si="7"/>
      </c>
    </row>
    <row r="35" spans="1:31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 t="shared" si="0"/>
      </c>
      <c r="Z35" s="17">
        <f t="shared" si="1"/>
      </c>
      <c r="AA35" s="14">
        <f t="shared" si="2"/>
      </c>
      <c r="AB35" s="17">
        <f t="shared" si="3"/>
        <v>2.054</v>
      </c>
      <c r="AC35" s="14">
        <f t="shared" si="4"/>
        <v>7.980000000000004</v>
      </c>
      <c r="AD35" s="29">
        <f t="shared" si="5"/>
        <v>52504.2</v>
      </c>
      <c r="AE35" s="29">
        <f t="shared" si="7"/>
      </c>
    </row>
    <row r="36" spans="1:31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 t="shared" si="0"/>
        <v>7.91</v>
      </c>
      <c r="Z36" s="17">
        <f t="shared" si="1"/>
        <v>7.91</v>
      </c>
      <c r="AA36" s="14">
        <f t="shared" si="2"/>
        <v>54.02</v>
      </c>
      <c r="AB36" s="17">
        <f t="shared" si="3"/>
      </c>
      <c r="AC36" s="14">
        <f t="shared" si="4"/>
      </c>
      <c r="AD36" s="29">
        <f t="shared" si="5"/>
        <v>872.88</v>
      </c>
      <c r="AE36" s="29">
        <f t="shared" si="7"/>
      </c>
    </row>
    <row r="37" spans="1:31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 t="shared" si="0"/>
        <v>7.91</v>
      </c>
      <c r="Z37" s="17">
        <f t="shared" si="1"/>
        <v>7.91</v>
      </c>
      <c r="AA37" s="14">
        <f t="shared" si="2"/>
        <v>54.02</v>
      </c>
      <c r="AB37" s="17">
        <f t="shared" si="3"/>
      </c>
      <c r="AC37" s="14">
        <f t="shared" si="4"/>
      </c>
      <c r="AD37" s="29">
        <f t="shared" si="5"/>
        <v>2400.42</v>
      </c>
      <c r="AE37" s="29">
        <f t="shared" si="7"/>
      </c>
    </row>
    <row r="38" spans="1:31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 t="shared" si="0"/>
      </c>
      <c r="Z38" s="17">
        <f t="shared" si="1"/>
      </c>
      <c r="AA38" s="14">
        <f t="shared" si="2"/>
      </c>
      <c r="AB38" s="17">
        <f t="shared" si="3"/>
        <v>319.48</v>
      </c>
      <c r="AC38" s="14">
        <f t="shared" si="4"/>
        <v>0</v>
      </c>
      <c r="AD38" s="29">
        <f t="shared" si="5"/>
        <v>3878487.2</v>
      </c>
      <c r="AE38" s="29">
        <f t="shared" si="7"/>
      </c>
    </row>
    <row r="39" spans="1:31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 t="shared" si="0"/>
        <v>10.35</v>
      </c>
      <c r="Z39" s="17">
        <f t="shared" si="1"/>
        <v>0.207</v>
      </c>
      <c r="AA39" s="14">
        <f t="shared" si="2"/>
        <v>77.48</v>
      </c>
      <c r="AB39" s="17">
        <f t="shared" si="3"/>
      </c>
      <c r="AC39" s="14">
        <f t="shared" si="4"/>
      </c>
      <c r="AD39" s="29">
        <f t="shared" si="5"/>
        <v>2199.9919999999997</v>
      </c>
      <c r="AE39" s="29">
        <f t="shared" si="7"/>
      </c>
    </row>
    <row r="40" spans="1:31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 t="shared" si="0"/>
        <v>12.37</v>
      </c>
      <c r="Z40" s="17">
        <f t="shared" si="1"/>
        <v>0.2474</v>
      </c>
      <c r="AA40" s="14">
        <f t="shared" si="2"/>
        <v>58</v>
      </c>
      <c r="AB40" s="17">
        <f t="shared" si="3"/>
      </c>
      <c r="AC40" s="14">
        <f t="shared" si="4"/>
      </c>
      <c r="AD40" s="29">
        <f t="shared" si="5"/>
        <v>25891.88</v>
      </c>
      <c r="AE40" s="29">
        <f t="shared" si="7"/>
      </c>
    </row>
    <row r="41" spans="1:31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 t="shared" si="0"/>
        <v>5.25</v>
      </c>
      <c r="Z41" s="17">
        <f t="shared" si="1"/>
        <v>5.25</v>
      </c>
      <c r="AA41" s="14">
        <f t="shared" si="2"/>
        <v>60.53</v>
      </c>
      <c r="AB41" s="17">
        <f t="shared" si="3"/>
      </c>
      <c r="AC41" s="14">
        <f t="shared" si="4"/>
      </c>
      <c r="AD41" s="29">
        <f t="shared" si="5"/>
        <v>20.72</v>
      </c>
      <c r="AE41" s="29">
        <f t="shared" si="7"/>
      </c>
    </row>
    <row r="42" spans="1:31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 t="shared" si="0"/>
        <v>109.75</v>
      </c>
      <c r="Z42" s="17">
        <f t="shared" si="1"/>
        <v>109.75</v>
      </c>
      <c r="AA42" s="14">
        <f t="shared" si="2"/>
        <v>64</v>
      </c>
      <c r="AB42" s="17">
        <f t="shared" si="3"/>
      </c>
      <c r="AC42" s="14">
        <f t="shared" si="4"/>
      </c>
      <c r="AD42" s="29">
        <f t="shared" si="5"/>
        <v>7427.879999999999</v>
      </c>
      <c r="AE42" s="29">
        <f t="shared" si="7"/>
      </c>
    </row>
    <row r="43" spans="1:31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 t="shared" si="0"/>
        <v>109.75</v>
      </c>
      <c r="Z43" s="17">
        <f t="shared" si="1"/>
        <v>109.75</v>
      </c>
      <c r="AA43" s="14">
        <f t="shared" si="2"/>
        <v>64</v>
      </c>
      <c r="AB43" s="17">
        <f t="shared" si="3"/>
      </c>
      <c r="AC43" s="14">
        <f t="shared" si="4"/>
      </c>
      <c r="AD43" s="29">
        <f t="shared" si="5"/>
        <v>64164.24</v>
      </c>
      <c r="AE43" s="29">
        <f t="shared" si="7"/>
      </c>
    </row>
    <row r="44" spans="1:31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 t="shared" si="0"/>
        <v>5.98</v>
      </c>
      <c r="Z44" s="17">
        <f t="shared" si="1"/>
        <v>5.98</v>
      </c>
      <c r="AA44" s="14">
        <f t="shared" si="2"/>
        <v>84</v>
      </c>
      <c r="AB44" s="17">
        <f t="shared" si="3"/>
      </c>
      <c r="AC44" s="14">
        <f t="shared" si="4"/>
      </c>
      <c r="AD44" s="29">
        <f t="shared" si="5"/>
        <v>4.7854</v>
      </c>
      <c r="AE44" s="29">
        <f t="shared" si="7"/>
      </c>
    </row>
    <row r="45" spans="1:31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 t="shared" si="0"/>
      </c>
      <c r="Z45" s="17">
        <f t="shared" si="1"/>
      </c>
      <c r="AA45" s="14">
        <f t="shared" si="2"/>
      </c>
      <c r="AB45" s="17">
        <f t="shared" si="3"/>
        <v>32.77</v>
      </c>
      <c r="AC45" s="14">
        <f t="shared" si="4"/>
        <v>54.23</v>
      </c>
      <c r="AD45" s="29">
        <f t="shared" si="5"/>
        <v>25200</v>
      </c>
      <c r="AE45" s="29">
        <f t="shared" si="7"/>
      </c>
    </row>
    <row r="46" spans="1:31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 t="shared" si="0"/>
        <v>34.28</v>
      </c>
      <c r="Z46" s="17">
        <f t="shared" si="1"/>
        <v>3.428</v>
      </c>
      <c r="AA46" s="14">
        <f t="shared" si="2"/>
        <v>59.17</v>
      </c>
      <c r="AB46" s="17">
        <f t="shared" si="3"/>
      </c>
      <c r="AC46" s="14">
        <f t="shared" si="4"/>
      </c>
      <c r="AD46" s="29">
        <f t="shared" si="5"/>
        <v>2239.5679999999998</v>
      </c>
      <c r="AE46" s="29">
        <f t="shared" si="7"/>
      </c>
    </row>
    <row r="47" spans="1:31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 t="shared" si="0"/>
        <v>0.04</v>
      </c>
      <c r="Z47" s="17">
        <f t="shared" si="1"/>
        <v>0.00033</v>
      </c>
      <c r="AA47" s="14">
        <f t="shared" si="2"/>
        <v>-2121.21</v>
      </c>
      <c r="AB47" s="17">
        <f t="shared" si="3"/>
      </c>
      <c r="AC47" s="14">
        <f t="shared" si="4"/>
      </c>
      <c r="AD47" s="29">
        <f t="shared" si="5"/>
        <v>21402.4272</v>
      </c>
      <c r="AE47" s="29">
        <f t="shared" si="7"/>
      </c>
    </row>
    <row r="48" spans="1:31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 t="shared" si="0"/>
        <v>2.19</v>
      </c>
      <c r="Z48" s="17">
        <f t="shared" si="1"/>
        <v>0.73</v>
      </c>
      <c r="AA48" s="14">
        <f t="shared" si="2"/>
        <v>79.61</v>
      </c>
      <c r="AB48" s="17">
        <f t="shared" si="3"/>
      </c>
      <c r="AC48" s="14">
        <f t="shared" si="4"/>
      </c>
      <c r="AD48" s="29">
        <f t="shared" si="5"/>
        <v>34407.04512</v>
      </c>
      <c r="AE48" s="29">
        <f t="shared" si="7"/>
      </c>
    </row>
    <row r="49" spans="1:31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 t="shared" si="0"/>
        <v>15.36</v>
      </c>
      <c r="Z49" s="17">
        <f t="shared" si="1"/>
        <v>15.36</v>
      </c>
      <c r="AA49" s="14">
        <f t="shared" si="2"/>
        <v>50</v>
      </c>
      <c r="AB49" s="17">
        <f t="shared" si="3"/>
      </c>
      <c r="AC49" s="14">
        <f t="shared" si="4"/>
      </c>
      <c r="AD49" s="29">
        <f t="shared" si="5"/>
        <v>38.4</v>
      </c>
      <c r="AE49" s="29">
        <f t="shared" si="7"/>
      </c>
    </row>
    <row r="50" spans="1:31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 t="shared" si="0"/>
        <v>14.27</v>
      </c>
      <c r="Z50" s="17">
        <f t="shared" si="1"/>
        <v>14.27</v>
      </c>
      <c r="AA50" s="14">
        <f t="shared" si="2"/>
        <v>49.96</v>
      </c>
      <c r="AB50" s="17">
        <f t="shared" si="3"/>
      </c>
      <c r="AC50" s="14">
        <f t="shared" si="4"/>
      </c>
      <c r="AD50" s="29">
        <f t="shared" si="5"/>
        <v>142.79999999999998</v>
      </c>
      <c r="AE50" s="29">
        <f t="shared" si="7"/>
      </c>
    </row>
    <row r="51" spans="1:31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 t="shared" si="0"/>
        <v>11.18</v>
      </c>
      <c r="Z51" s="17">
        <f t="shared" si="1"/>
        <v>11.18</v>
      </c>
      <c r="AA51" s="14">
        <f t="shared" si="2"/>
        <v>50</v>
      </c>
      <c r="AB51" s="17">
        <f t="shared" si="3"/>
      </c>
      <c r="AC51" s="14">
        <f t="shared" si="4"/>
      </c>
      <c r="AD51" s="29">
        <f t="shared" si="5"/>
        <v>503.09999999999997</v>
      </c>
      <c r="AE51" s="29">
        <f t="shared" si="7"/>
      </c>
    </row>
    <row r="52" spans="1:31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 t="shared" si="0"/>
        <v>12.64</v>
      </c>
      <c r="Z52" s="17">
        <f t="shared" si="1"/>
        <v>12.64</v>
      </c>
      <c r="AA52" s="14">
        <f t="shared" si="2"/>
        <v>73.97</v>
      </c>
      <c r="AB52" s="17">
        <f t="shared" si="3"/>
      </c>
      <c r="AC52" s="14">
        <f t="shared" si="4"/>
      </c>
      <c r="AD52" s="29">
        <f t="shared" si="5"/>
        <v>888.3</v>
      </c>
      <c r="AE52" s="29">
        <f t="shared" si="7"/>
      </c>
    </row>
    <row r="53" spans="1:31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 t="shared" si="0"/>
        <v>4.24</v>
      </c>
      <c r="Z53" s="17">
        <f t="shared" si="1"/>
        <v>1.41333</v>
      </c>
      <c r="AA53" s="14">
        <f t="shared" si="2"/>
        <v>50.04</v>
      </c>
      <c r="AB53" s="17">
        <f t="shared" si="3"/>
      </c>
      <c r="AC53" s="14">
        <f t="shared" si="4"/>
      </c>
      <c r="AD53" s="29">
        <f t="shared" si="5"/>
        <v>1779.2712000000001</v>
      </c>
      <c r="AE53" s="29">
        <f t="shared" si="7"/>
      </c>
    </row>
    <row r="54" spans="1:31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 t="shared" si="0"/>
      </c>
      <c r="Z54" s="17">
        <f t="shared" si="1"/>
      </c>
      <c r="AA54" s="14">
        <f t="shared" si="2"/>
      </c>
      <c r="AB54" s="17">
        <f t="shared" si="3"/>
        <v>18.52</v>
      </c>
      <c r="AC54" s="14">
        <f t="shared" si="4"/>
        <v>34.019999999999996</v>
      </c>
      <c r="AD54" s="29">
        <f t="shared" si="5"/>
        <v>3055</v>
      </c>
      <c r="AE54" s="29">
        <f t="shared" si="7"/>
      </c>
    </row>
    <row r="55" spans="1:31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 t="shared" si="0"/>
        <v>29.36</v>
      </c>
      <c r="Z55" s="17">
        <f t="shared" si="1"/>
        <v>29.36</v>
      </c>
      <c r="AA55" s="14">
        <f t="shared" si="2"/>
        <v>61.68</v>
      </c>
      <c r="AB55" s="17">
        <f t="shared" si="3"/>
      </c>
      <c r="AC55" s="14">
        <f t="shared" si="4"/>
      </c>
      <c r="AD55" s="29">
        <f t="shared" si="5"/>
        <v>36720</v>
      </c>
      <c r="AE55" s="29">
        <f t="shared" si="7"/>
      </c>
    </row>
    <row r="56" spans="1:31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 t="shared" si="0"/>
      </c>
      <c r="Z56" s="17">
        <f t="shared" si="1"/>
      </c>
      <c r="AA56" s="14">
        <f t="shared" si="2"/>
      </c>
      <c r="AB56" s="17">
        <f t="shared" si="3"/>
        <v>7.65995</v>
      </c>
      <c r="AC56" s="14">
        <f t="shared" si="4"/>
        <v>6</v>
      </c>
      <c r="AD56" s="29">
        <f t="shared" si="5"/>
        <v>5198004.68724</v>
      </c>
      <c r="AE56" s="29">
        <f t="shared" si="7"/>
      </c>
    </row>
    <row r="57" spans="1:31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 t="shared" si="0"/>
      </c>
      <c r="Z57" s="17">
        <f t="shared" si="1"/>
      </c>
      <c r="AA57" s="14">
        <f t="shared" si="2"/>
      </c>
      <c r="AB57" s="17">
        <f t="shared" si="3"/>
        <v>39.47089</v>
      </c>
      <c r="AC57" s="14">
        <f t="shared" si="4"/>
        <v>0</v>
      </c>
      <c r="AD57" s="29">
        <f t="shared" si="5"/>
        <v>3965403.49296</v>
      </c>
      <c r="AE57" s="29">
        <f t="shared" si="7"/>
      </c>
    </row>
    <row r="58" spans="1:31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 t="shared" si="0"/>
      </c>
      <c r="Z58" s="17">
        <f t="shared" si="1"/>
      </c>
      <c r="AA58" s="14">
        <f t="shared" si="2"/>
      </c>
      <c r="AB58" s="17">
        <f t="shared" si="3"/>
        <v>11.44929</v>
      </c>
      <c r="AC58" s="14">
        <f t="shared" si="4"/>
        <v>0</v>
      </c>
      <c r="AD58" s="29">
        <f t="shared" si="5"/>
        <v>5770.43712</v>
      </c>
      <c r="AE58" s="29">
        <f t="shared" si="7"/>
      </c>
    </row>
    <row r="59" spans="1:31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 t="shared" si="0"/>
      </c>
      <c r="Z59" s="17">
        <f t="shared" si="1"/>
      </c>
      <c r="AA59" s="14">
        <f t="shared" si="2"/>
      </c>
      <c r="AB59" s="17">
        <f t="shared" si="3"/>
        <v>38.16446</v>
      </c>
      <c r="AC59" s="14">
        <f t="shared" si="4"/>
        <v>0</v>
      </c>
      <c r="AD59" s="29">
        <f t="shared" si="5"/>
        <v>893353.67968</v>
      </c>
      <c r="AE59" s="29">
        <f t="shared" si="7"/>
      </c>
    </row>
    <row r="60" spans="1:31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 t="shared" si="0"/>
      </c>
      <c r="Z60" s="17">
        <f t="shared" si="1"/>
      </c>
      <c r="AA60" s="14">
        <f t="shared" si="2"/>
      </c>
      <c r="AB60" s="17">
        <f t="shared" si="3"/>
      </c>
      <c r="AC60" s="14">
        <f t="shared" si="4"/>
      </c>
      <c r="AD60" s="29">
        <f t="shared" si="5"/>
        <v>180.29999999999998</v>
      </c>
      <c r="AE60" s="29">
        <f t="shared" si="7"/>
      </c>
    </row>
    <row r="61" spans="1:31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 t="shared" si="0"/>
        <v>5.52</v>
      </c>
      <c r="Z61" s="17">
        <f t="shared" si="1"/>
        <v>0.184</v>
      </c>
      <c r="AA61" s="14">
        <f t="shared" si="2"/>
        <v>50.02</v>
      </c>
      <c r="AB61" s="17">
        <f t="shared" si="3"/>
      </c>
      <c r="AC61" s="14">
        <f t="shared" si="4"/>
      </c>
      <c r="AD61" s="29">
        <f t="shared" si="5"/>
        <v>110.36399999999999</v>
      </c>
      <c r="AE61" s="29">
        <f t="shared" si="7"/>
      </c>
    </row>
    <row r="62" spans="1:31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 t="shared" si="0"/>
        <v>16.48</v>
      </c>
      <c r="Z62" s="17">
        <f t="shared" si="1"/>
        <v>16.48</v>
      </c>
      <c r="AA62" s="14">
        <f t="shared" si="2"/>
        <v>75</v>
      </c>
      <c r="AB62" s="17">
        <f t="shared" si="3"/>
      </c>
      <c r="AC62" s="14">
        <f t="shared" si="4"/>
      </c>
      <c r="AD62" s="29">
        <f t="shared" si="5"/>
        <v>41.204499999999996</v>
      </c>
      <c r="AE62" s="29">
        <f t="shared" si="7"/>
      </c>
    </row>
    <row r="63" spans="1:31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 t="shared" si="0"/>
        <v>173.72</v>
      </c>
      <c r="Z63" s="17">
        <f t="shared" si="1"/>
        <v>17.372</v>
      </c>
      <c r="AA63" s="14">
        <f t="shared" si="2"/>
        <v>96.63</v>
      </c>
      <c r="AB63" s="17">
        <f t="shared" si="3"/>
      </c>
      <c r="AC63" s="14">
        <f t="shared" si="4"/>
      </c>
      <c r="AD63" s="29">
        <f t="shared" si="5"/>
        <v>156.195</v>
      </c>
      <c r="AE63" s="29">
        <f t="shared" si="7"/>
      </c>
    </row>
    <row r="64" spans="1:31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 t="shared" si="0"/>
      </c>
      <c r="Z64" s="17">
        <f t="shared" si="1"/>
      </c>
      <c r="AA64" s="14">
        <f t="shared" si="2"/>
      </c>
      <c r="AB64" s="17">
        <f t="shared" si="3"/>
        <v>2.2675</v>
      </c>
      <c r="AC64" s="14">
        <f t="shared" si="4"/>
        <v>51.08</v>
      </c>
      <c r="AD64" s="29">
        <f t="shared" si="5"/>
        <v>2236.1875200000004</v>
      </c>
      <c r="AE64" s="29">
        <f t="shared" si="7"/>
      </c>
    </row>
    <row r="65" spans="1:31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 t="shared" si="0"/>
      </c>
      <c r="Z65" s="17">
        <f t="shared" si="1"/>
      </c>
      <c r="AA65" s="14">
        <f t="shared" si="2"/>
      </c>
      <c r="AB65" s="17">
        <f t="shared" si="3"/>
      </c>
      <c r="AC65" s="14">
        <f t="shared" si="4"/>
      </c>
      <c r="AD65" s="29">
        <f t="shared" si="5"/>
        <v>23.994</v>
      </c>
      <c r="AE65" s="29">
        <f aca="true" t="shared" si="8" ref="AE65:AE90">IF(ISNUMBER(I65),IF(ISNUMBER(Q65),IF(Q65&gt;0,Q65*I65,""),""),"")</f>
      </c>
    </row>
    <row r="66" spans="1:31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 aca="true" t="shared" si="9" ref="Y66:Y129">IF(U66&gt;0,ROUND(U66*100/110,2),"")</f>
        <v>18.95</v>
      </c>
      <c r="Z66" s="26">
        <f aca="true" t="shared" si="10" ref="Z66:Z129">IF(W66*U66&gt;0,ROUND(Y66/IF(X66&gt;0,X66,W66)/IF(X66&gt;0,W66,1),5),Y66)</f>
        <v>0.63167</v>
      </c>
      <c r="AA66" s="23">
        <f aca="true" t="shared" si="11" ref="AA66:AA129">IF(W66*U66&gt;0,100-ROUND(P66/Z66*100,2),"")</f>
        <v>79.99</v>
      </c>
      <c r="AB66" s="26">
        <f aca="true" t="shared" si="12" ref="AB66:AB129">IF(W66*V66&gt;0,ROUND(V66/IF(X66&gt;0,X66,W66)/IF(X66&gt;0,W66,1),5),"")</f>
      </c>
      <c r="AC66" s="23">
        <f aca="true" t="shared" si="13" ref="AC66:AC129">IF(W66*V66&gt;0,100-ROUND(P66/AB66*100,2),"")</f>
      </c>
      <c r="AD66" s="30">
        <f aca="true" t="shared" si="14" ref="AD66:AD129">IF(ISNUMBER(H66),IF(ISNUMBER(P66),IF(P66&gt;0,P66*H66,""),""),"")</f>
        <v>884.8000000000001</v>
      </c>
      <c r="AE66" s="30">
        <f t="shared" si="8"/>
      </c>
    </row>
    <row r="67" spans="1:31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 t="shared" si="9"/>
        <v>20.82</v>
      </c>
      <c r="Z67" s="17">
        <f t="shared" si="10"/>
        <v>3.47</v>
      </c>
      <c r="AA67" s="14">
        <f t="shared" si="11"/>
        <v>54.95</v>
      </c>
      <c r="AB67" s="17">
        <f t="shared" si="12"/>
      </c>
      <c r="AC67" s="14">
        <f t="shared" si="13"/>
      </c>
      <c r="AD67" s="29">
        <f t="shared" si="14"/>
        <v>468.93</v>
      </c>
      <c r="AE67" s="29">
        <f t="shared" si="8"/>
      </c>
    </row>
    <row r="68" spans="1:31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 t="shared" si="9"/>
        <v>14.18</v>
      </c>
      <c r="Z68" s="17">
        <f t="shared" si="10"/>
        <v>1.418</v>
      </c>
      <c r="AA68" s="14">
        <f t="shared" si="11"/>
        <v>53.95</v>
      </c>
      <c r="AB68" s="17">
        <f t="shared" si="12"/>
      </c>
      <c r="AC68" s="14">
        <f t="shared" si="13"/>
      </c>
      <c r="AD68" s="29">
        <f t="shared" si="14"/>
        <v>169100.88</v>
      </c>
      <c r="AE68" s="29">
        <f t="shared" si="8"/>
      </c>
    </row>
    <row r="69" spans="1:31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 t="shared" si="9"/>
        <v>6.43</v>
      </c>
      <c r="Z69" s="17">
        <f t="shared" si="10"/>
        <v>6.43</v>
      </c>
      <c r="AA69" s="14">
        <f t="shared" si="11"/>
        <v>86</v>
      </c>
      <c r="AB69" s="17">
        <f t="shared" si="12"/>
      </c>
      <c r="AC69" s="14">
        <f t="shared" si="13"/>
      </c>
      <c r="AD69" s="29">
        <f t="shared" si="14"/>
        <v>4028.4</v>
      </c>
      <c r="AE69" s="29">
        <f t="shared" si="8"/>
      </c>
    </row>
    <row r="70" spans="1:31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 t="shared" si="9"/>
      </c>
      <c r="Z70" s="17">
        <f t="shared" si="10"/>
      </c>
      <c r="AA70" s="14">
        <f t="shared" si="11"/>
      </c>
      <c r="AB70" s="17">
        <f t="shared" si="12"/>
        <v>5.41</v>
      </c>
      <c r="AC70" s="14">
        <f t="shared" si="13"/>
        <v>0</v>
      </c>
      <c r="AD70" s="29">
        <f t="shared" si="14"/>
        <v>389.52</v>
      </c>
      <c r="AE70" s="29">
        <f t="shared" si="8"/>
      </c>
    </row>
    <row r="71" spans="1:31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 t="shared" si="9"/>
      </c>
      <c r="Z71" s="17">
        <f t="shared" si="10"/>
      </c>
      <c r="AA71" s="14">
        <f t="shared" si="11"/>
      </c>
      <c r="AB71" s="17">
        <f t="shared" si="12"/>
      </c>
      <c r="AC71" s="14">
        <f t="shared" si="13"/>
      </c>
      <c r="AD71" s="29">
        <f t="shared" si="14"/>
        <v>127.204</v>
      </c>
      <c r="AE71" s="29">
        <f t="shared" si="8"/>
      </c>
    </row>
    <row r="72" spans="1:31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 t="shared" si="9"/>
        <v>3.85</v>
      </c>
      <c r="Z72" s="17">
        <f t="shared" si="10"/>
        <v>0.077</v>
      </c>
      <c r="AA72" s="14">
        <f t="shared" si="11"/>
        <v>79.36</v>
      </c>
      <c r="AB72" s="17">
        <f t="shared" si="12"/>
      </c>
      <c r="AC72" s="14">
        <f t="shared" si="13"/>
      </c>
      <c r="AD72" s="29">
        <f t="shared" si="14"/>
        <v>635.6</v>
      </c>
      <c r="AE72" s="29">
        <f t="shared" si="8"/>
      </c>
    </row>
    <row r="73" spans="1:31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 t="shared" si="9"/>
        <v>3.59</v>
      </c>
      <c r="Z73" s="17">
        <f t="shared" si="10"/>
        <v>0.14958</v>
      </c>
      <c r="AA73" s="14">
        <f t="shared" si="11"/>
        <v>83.28999999999999</v>
      </c>
      <c r="AB73" s="17">
        <f t="shared" si="12"/>
      </c>
      <c r="AC73" s="14">
        <f t="shared" si="13"/>
      </c>
      <c r="AD73" s="29">
        <f t="shared" si="14"/>
        <v>189.9</v>
      </c>
      <c r="AE73" s="29">
        <f t="shared" si="8"/>
      </c>
    </row>
    <row r="74" spans="1:31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 t="shared" si="9"/>
        <v>3.6</v>
      </c>
      <c r="Z74" s="26">
        <f t="shared" si="10"/>
        <v>0.072</v>
      </c>
      <c r="AA74" s="23">
        <f t="shared" si="11"/>
        <v>50.17</v>
      </c>
      <c r="AB74" s="26">
        <f t="shared" si="12"/>
      </c>
      <c r="AC74" s="23">
        <f t="shared" si="13"/>
      </c>
      <c r="AD74" s="30">
        <f t="shared" si="14"/>
        <v>2640.768</v>
      </c>
      <c r="AE74" s="30">
        <f t="shared" si="8"/>
      </c>
    </row>
    <row r="75" spans="1:31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 t="shared" si="9"/>
        <v>5.88</v>
      </c>
      <c r="Z75" s="17">
        <f t="shared" si="10"/>
        <v>0.196</v>
      </c>
      <c r="AA75" s="14">
        <f t="shared" si="11"/>
        <v>50</v>
      </c>
      <c r="AB75" s="17">
        <f t="shared" si="12"/>
      </c>
      <c r="AC75" s="14">
        <f t="shared" si="13"/>
      </c>
      <c r="AD75" s="29">
        <f t="shared" si="14"/>
        <v>8761.2</v>
      </c>
      <c r="AE75" s="29">
        <f t="shared" si="8"/>
      </c>
    </row>
    <row r="76" spans="1:31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 t="shared" si="9"/>
        <v>15</v>
      </c>
      <c r="Z76" s="17">
        <f t="shared" si="10"/>
        <v>15</v>
      </c>
      <c r="AA76" s="14">
        <f t="shared" si="11"/>
      </c>
      <c r="AB76" s="17">
        <f t="shared" si="12"/>
      </c>
      <c r="AC76" s="14">
        <f t="shared" si="13"/>
      </c>
      <c r="AD76" s="29">
        <f t="shared" si="14"/>
        <v>4587</v>
      </c>
      <c r="AE76" s="29">
        <f t="shared" si="8"/>
      </c>
    </row>
    <row r="77" spans="1:31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 t="shared" si="9"/>
      </c>
      <c r="Z77" s="17">
        <f t="shared" si="10"/>
      </c>
      <c r="AA77" s="14">
        <f t="shared" si="11"/>
      </c>
      <c r="AB77" s="17">
        <f t="shared" si="12"/>
      </c>
      <c r="AC77" s="14">
        <f t="shared" si="13"/>
      </c>
      <c r="AD77" s="29">
        <f t="shared" si="14"/>
        <v>78197.048</v>
      </c>
      <c r="AE77" s="29">
        <f t="shared" si="8"/>
      </c>
    </row>
    <row r="78" spans="1:31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 t="shared" si="9"/>
        <v>42.3</v>
      </c>
      <c r="Z78" s="17">
        <f t="shared" si="10"/>
        <v>0.846</v>
      </c>
      <c r="AA78" s="14">
        <f t="shared" si="11"/>
        <v>94.93</v>
      </c>
      <c r="AB78" s="17">
        <f t="shared" si="12"/>
      </c>
      <c r="AC78" s="14">
        <f t="shared" si="13"/>
      </c>
      <c r="AD78" s="29">
        <f t="shared" si="14"/>
      </c>
      <c r="AE78" s="29">
        <f t="shared" si="8"/>
      </c>
    </row>
    <row r="79" spans="1:31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 t="shared" si="9"/>
        <v>129.96</v>
      </c>
      <c r="Z79" s="17">
        <f t="shared" si="10"/>
        <v>0.8664</v>
      </c>
      <c r="AA79" s="14">
        <f t="shared" si="11"/>
        <v>95.05</v>
      </c>
      <c r="AB79" s="17">
        <f t="shared" si="12"/>
      </c>
      <c r="AC79" s="14">
        <f t="shared" si="13"/>
      </c>
      <c r="AD79" s="29">
        <f t="shared" si="14"/>
      </c>
      <c r="AE79" s="29">
        <f t="shared" si="8"/>
      </c>
    </row>
    <row r="80" spans="1:31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 t="shared" si="9"/>
        <v>389.88</v>
      </c>
      <c r="Z80" s="17">
        <f t="shared" si="10"/>
        <v>0.8664</v>
      </c>
      <c r="AA80" s="14">
        <f t="shared" si="11"/>
        <v>95.05</v>
      </c>
      <c r="AB80" s="17">
        <f t="shared" si="12"/>
      </c>
      <c r="AC80" s="14">
        <f t="shared" si="13"/>
      </c>
      <c r="AD80" s="29">
        <f t="shared" si="14"/>
      </c>
      <c r="AE80" s="29">
        <f t="shared" si="8"/>
      </c>
    </row>
    <row r="81" spans="1:31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 t="shared" si="9"/>
        <v>14.55</v>
      </c>
      <c r="Z81" s="17">
        <f t="shared" si="10"/>
        <v>0.485</v>
      </c>
      <c r="AA81" s="14">
        <f t="shared" si="11"/>
        <v>53.13</v>
      </c>
      <c r="AB81" s="17">
        <f t="shared" si="12"/>
      </c>
      <c r="AC81" s="14">
        <f t="shared" si="13"/>
      </c>
      <c r="AD81" s="29">
        <f t="shared" si="14"/>
        <v>17.0475</v>
      </c>
      <c r="AE81" s="29">
        <f t="shared" si="8"/>
      </c>
    </row>
    <row r="82" spans="1:31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 t="shared" si="9"/>
        <v>14.55</v>
      </c>
      <c r="Z82" s="17">
        <f t="shared" si="10"/>
        <v>0.485</v>
      </c>
      <c r="AA82" s="14">
        <f t="shared" si="11"/>
        <v>53.13</v>
      </c>
      <c r="AB82" s="17">
        <f t="shared" si="12"/>
      </c>
      <c r="AC82" s="14">
        <f t="shared" si="13"/>
      </c>
      <c r="AD82" s="29">
        <f t="shared" si="14"/>
        <v>12.2742</v>
      </c>
      <c r="AE82" s="29">
        <f t="shared" si="8"/>
      </c>
    </row>
    <row r="83" spans="1:31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 t="shared" si="9"/>
      </c>
      <c r="Z83" s="17">
        <f t="shared" si="10"/>
      </c>
      <c r="AA83" s="14">
        <f t="shared" si="11"/>
      </c>
      <c r="AB83" s="17">
        <f t="shared" si="12"/>
        <v>0.12239</v>
      </c>
      <c r="AC83" s="14">
        <f t="shared" si="13"/>
        <v>88.56</v>
      </c>
      <c r="AD83" s="29">
        <f t="shared" si="14"/>
        <v>1745.52</v>
      </c>
      <c r="AE83" s="29">
        <f t="shared" si="8"/>
      </c>
    </row>
    <row r="84" spans="1:31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 t="shared" si="9"/>
      </c>
      <c r="Z84" s="17">
        <f t="shared" si="10"/>
      </c>
      <c r="AA84" s="14">
        <f t="shared" si="11"/>
      </c>
      <c r="AB84" s="17">
        <f t="shared" si="12"/>
        <v>0.07834</v>
      </c>
      <c r="AC84" s="14">
        <f t="shared" si="13"/>
        <v>69.36</v>
      </c>
      <c r="AD84" s="29">
        <f t="shared" si="14"/>
        <v>7633.92</v>
      </c>
      <c r="AE84" s="29">
        <f t="shared" si="8"/>
      </c>
    </row>
    <row r="85" spans="1:31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 t="shared" si="9"/>
      </c>
      <c r="Z85" s="17">
        <f t="shared" si="10"/>
      </c>
      <c r="AA85" s="14">
        <f t="shared" si="11"/>
      </c>
      <c r="AB85" s="17">
        <f t="shared" si="12"/>
        <v>401.19</v>
      </c>
      <c r="AC85" s="14">
        <f t="shared" si="13"/>
        <v>0</v>
      </c>
      <c r="AD85" s="29">
        <f t="shared" si="14"/>
        <v>3670888.5</v>
      </c>
      <c r="AE85" s="29">
        <f t="shared" si="8"/>
      </c>
    </row>
    <row r="86" spans="1:31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 t="shared" si="9"/>
      </c>
      <c r="Z86" s="17">
        <f t="shared" si="10"/>
      </c>
      <c r="AA86" s="14">
        <f t="shared" si="11"/>
      </c>
      <c r="AB86" s="17">
        <f t="shared" si="12"/>
        <v>510.31</v>
      </c>
      <c r="AC86" s="14">
        <f t="shared" si="13"/>
        <v>0</v>
      </c>
      <c r="AD86" s="29">
        <f t="shared" si="14"/>
        <v>226577.64</v>
      </c>
      <c r="AE86" s="29">
        <f t="shared" si="8"/>
      </c>
    </row>
    <row r="87" spans="1:31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 t="shared" si="9"/>
        <v>5.26</v>
      </c>
      <c r="Z87" s="17">
        <f t="shared" si="10"/>
        <v>5.26</v>
      </c>
      <c r="AA87" s="14">
        <f t="shared" si="11"/>
        <v>63.9</v>
      </c>
      <c r="AB87" s="17">
        <f t="shared" si="12"/>
      </c>
      <c r="AC87" s="14">
        <f t="shared" si="13"/>
      </c>
      <c r="AD87" s="29">
        <f t="shared" si="14"/>
        <v>305341.512</v>
      </c>
      <c r="AE87" s="29">
        <f t="shared" si="8"/>
      </c>
    </row>
    <row r="88" spans="1:31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 t="shared" si="9"/>
        <v>1.72</v>
      </c>
      <c r="Z88" s="17">
        <f t="shared" si="10"/>
        <v>1.72</v>
      </c>
      <c r="AA88" s="14">
        <f t="shared" si="11"/>
        <v>63.44</v>
      </c>
      <c r="AB88" s="17">
        <f t="shared" si="12"/>
      </c>
      <c r="AC88" s="14">
        <f t="shared" si="13"/>
      </c>
      <c r="AD88" s="29">
        <f t="shared" si="14"/>
        <v>19651.55472</v>
      </c>
      <c r="AE88" s="29">
        <f t="shared" si="8"/>
      </c>
    </row>
    <row r="89" spans="1:31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 t="shared" si="9"/>
        <v>32.5</v>
      </c>
      <c r="Z89" s="17">
        <f t="shared" si="10"/>
        <v>3.25</v>
      </c>
      <c r="AA89" s="14">
        <f t="shared" si="11"/>
        <v>75</v>
      </c>
      <c r="AB89" s="17">
        <f t="shared" si="12"/>
      </c>
      <c r="AC89" s="14">
        <f t="shared" si="13"/>
      </c>
      <c r="AD89" s="29">
        <f t="shared" si="14"/>
        <v>18590</v>
      </c>
      <c r="AE89" s="29">
        <f t="shared" si="8"/>
      </c>
    </row>
    <row r="90" spans="1:31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 t="shared" si="9"/>
        <v>3.09</v>
      </c>
      <c r="Z90" s="17">
        <f t="shared" si="10"/>
        <v>3.09</v>
      </c>
      <c r="AA90" s="14">
        <f t="shared" si="11"/>
        <v>79.61</v>
      </c>
      <c r="AB90" s="17">
        <f t="shared" si="12"/>
      </c>
      <c r="AC90" s="14">
        <f t="shared" si="13"/>
      </c>
      <c r="AD90" s="29">
        <f t="shared" si="14"/>
        <v>19656</v>
      </c>
      <c r="AE90" s="29">
        <f t="shared" si="8"/>
      </c>
    </row>
    <row r="91" spans="1:31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 t="shared" si="9"/>
        <v>5.99</v>
      </c>
      <c r="Z91" s="17">
        <f t="shared" si="10"/>
        <v>5.99</v>
      </c>
      <c r="AA91" s="14">
        <f t="shared" si="11"/>
        <v>50.08</v>
      </c>
      <c r="AB91" s="17">
        <f t="shared" si="12"/>
      </c>
      <c r="AC91" s="14">
        <f t="shared" si="13"/>
      </c>
      <c r="AD91" s="29">
        <f t="shared" si="14"/>
        <v>30258.800000000003</v>
      </c>
      <c r="AE91" s="29">
        <f aca="true" t="shared" si="15" ref="AE91:AE124">IF(ISNUMBER(I91),IF(ISNUMBER(Q91),IF(Q91&gt;0,Q91*I91,""),""),"")</f>
      </c>
    </row>
    <row r="92" spans="1:31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 t="shared" si="9"/>
        <v>9.45</v>
      </c>
      <c r="Z92" s="17">
        <f t="shared" si="10"/>
        <v>9.45</v>
      </c>
      <c r="AA92" s="14">
        <f t="shared" si="11"/>
        <v>50.05</v>
      </c>
      <c r="AB92" s="17">
        <f t="shared" si="12"/>
      </c>
      <c r="AC92" s="14">
        <f t="shared" si="13"/>
      </c>
      <c r="AD92" s="29">
        <f t="shared" si="14"/>
        <v>39081.6</v>
      </c>
      <c r="AE92" s="29">
        <f t="shared" si="15"/>
      </c>
    </row>
    <row r="93" spans="1:31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 t="shared" si="9"/>
        <v>4.5</v>
      </c>
      <c r="Z93" s="17">
        <f t="shared" si="10"/>
        <v>4.5</v>
      </c>
      <c r="AA93" s="14">
        <f t="shared" si="11"/>
        <v>33.56</v>
      </c>
      <c r="AB93" s="17">
        <f t="shared" si="12"/>
      </c>
      <c r="AC93" s="14">
        <f t="shared" si="13"/>
      </c>
      <c r="AD93" s="29">
        <f t="shared" si="14"/>
        <v>17940</v>
      </c>
      <c r="AE93" s="29">
        <f t="shared" si="15"/>
      </c>
    </row>
    <row r="94" spans="1:31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 t="shared" si="9"/>
      </c>
      <c r="Z94" s="17">
        <f t="shared" si="10"/>
      </c>
      <c r="AA94" s="14">
        <f t="shared" si="11"/>
      </c>
      <c r="AB94" s="17">
        <f t="shared" si="12"/>
        <v>4.282</v>
      </c>
      <c r="AC94" s="14">
        <f t="shared" si="13"/>
        <v>88.78999999999999</v>
      </c>
      <c r="AD94" s="29">
        <f t="shared" si="14"/>
        <v>30240</v>
      </c>
      <c r="AE94" s="29">
        <f t="shared" si="15"/>
      </c>
    </row>
    <row r="95" spans="1:31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 t="shared" si="9"/>
        <v>4.41</v>
      </c>
      <c r="Z95" s="26">
        <f t="shared" si="10"/>
        <v>0.2205</v>
      </c>
      <c r="AA95" s="23">
        <f t="shared" si="11"/>
        <v>85.95</v>
      </c>
      <c r="AB95" s="26">
        <f t="shared" si="12"/>
      </c>
      <c r="AC95" s="23">
        <f t="shared" si="13"/>
      </c>
      <c r="AD95" s="30">
        <f t="shared" si="14"/>
        <v>3922.068</v>
      </c>
      <c r="AE95" s="30">
        <f t="shared" si="15"/>
      </c>
    </row>
    <row r="96" spans="1:31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 t="shared" si="9"/>
        <v>7.91</v>
      </c>
      <c r="Z96" s="17">
        <f t="shared" si="10"/>
        <v>7.91</v>
      </c>
      <c r="AA96" s="14">
        <f t="shared" si="11"/>
        <v>54.03</v>
      </c>
      <c r="AB96" s="17">
        <f t="shared" si="12"/>
      </c>
      <c r="AC96" s="14">
        <f t="shared" si="13"/>
      </c>
      <c r="AD96" s="29">
        <f t="shared" si="14"/>
        <v>23597.64</v>
      </c>
      <c r="AE96" s="29">
        <f t="shared" si="15"/>
      </c>
    </row>
    <row r="97" spans="1:31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 t="shared" si="9"/>
        <v>10</v>
      </c>
      <c r="Z97" s="17">
        <f t="shared" si="10"/>
        <v>10</v>
      </c>
      <c r="AA97" s="14">
        <f t="shared" si="11"/>
      </c>
      <c r="AB97" s="17">
        <f t="shared" si="12"/>
      </c>
      <c r="AC97" s="14">
        <f t="shared" si="13"/>
      </c>
      <c r="AD97" s="29">
        <f t="shared" si="14"/>
        <v>898</v>
      </c>
      <c r="AE97" s="29">
        <f t="shared" si="15"/>
      </c>
    </row>
    <row r="98" spans="1:31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 t="shared" si="9"/>
      </c>
      <c r="Z98" s="17">
        <f t="shared" si="10"/>
      </c>
      <c r="AA98" s="14">
        <f t="shared" si="11"/>
      </c>
      <c r="AB98" s="17">
        <f t="shared" si="12"/>
      </c>
      <c r="AC98" s="14">
        <f t="shared" si="13"/>
      </c>
      <c r="AD98" s="29">
        <f t="shared" si="14"/>
        <v>8263.148</v>
      </c>
      <c r="AE98" s="29">
        <f t="shared" si="15"/>
      </c>
    </row>
    <row r="99" spans="1:31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 t="shared" si="9"/>
      </c>
      <c r="Z99" s="17">
        <f t="shared" si="10"/>
      </c>
      <c r="AA99" s="14">
        <f t="shared" si="11"/>
      </c>
      <c r="AB99" s="17">
        <f t="shared" si="12"/>
        <v>0.51745</v>
      </c>
      <c r="AC99" s="14">
        <f t="shared" si="13"/>
        <v>51.9</v>
      </c>
      <c r="AD99" s="29">
        <f t="shared" si="14"/>
      </c>
      <c r="AE99" s="29">
        <f t="shared" si="15"/>
      </c>
    </row>
    <row r="100" spans="1:31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 t="shared" si="9"/>
      </c>
      <c r="Z100" s="17">
        <f t="shared" si="10"/>
      </c>
      <c r="AA100" s="14">
        <f t="shared" si="11"/>
      </c>
      <c r="AB100" s="17">
        <f t="shared" si="12"/>
        <v>0.28938</v>
      </c>
      <c r="AC100" s="14">
        <f t="shared" si="13"/>
        <v>13.989999999999995</v>
      </c>
      <c r="AD100" s="29">
        <f t="shared" si="14"/>
      </c>
      <c r="AE100" s="29">
        <f t="shared" si="15"/>
      </c>
    </row>
    <row r="101" spans="1:31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 t="shared" si="9"/>
      </c>
      <c r="Z101" s="17">
        <f t="shared" si="10"/>
      </c>
      <c r="AA101" s="14">
        <f t="shared" si="11"/>
      </c>
      <c r="AB101" s="17">
        <f t="shared" si="12"/>
      </c>
      <c r="AC101" s="14">
        <f t="shared" si="13"/>
      </c>
      <c r="AD101" s="29">
        <f t="shared" si="14"/>
        <v>111580</v>
      </c>
      <c r="AE101" s="29">
        <f t="shared" si="15"/>
      </c>
    </row>
    <row r="102" spans="1:31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 t="shared" si="9"/>
        <v>28.65</v>
      </c>
      <c r="Z102" s="17">
        <f t="shared" si="10"/>
        <v>0.02865</v>
      </c>
      <c r="AA102" s="14">
        <f t="shared" si="11"/>
        <v>51.13</v>
      </c>
      <c r="AB102" s="17">
        <f t="shared" si="12"/>
      </c>
      <c r="AC102" s="14">
        <f t="shared" si="13"/>
      </c>
      <c r="AD102" s="29">
        <f t="shared" si="14"/>
      </c>
      <c r="AE102" s="29">
        <f t="shared" si="15"/>
      </c>
    </row>
    <row r="103" spans="1:31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 t="shared" si="9"/>
        <v>56.07</v>
      </c>
      <c r="Z103" s="17">
        <f t="shared" si="10"/>
        <v>0.02804</v>
      </c>
      <c r="AA103" s="14">
        <f t="shared" si="11"/>
        <v>50.07</v>
      </c>
      <c r="AB103" s="17">
        <f t="shared" si="12"/>
      </c>
      <c r="AC103" s="14">
        <f t="shared" si="13"/>
      </c>
      <c r="AD103" s="29">
        <f t="shared" si="14"/>
      </c>
      <c r="AE103" s="29">
        <f t="shared" si="15"/>
      </c>
    </row>
    <row r="104" spans="1:31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 t="shared" si="9"/>
        <v>15.65</v>
      </c>
      <c r="Z104" s="17">
        <f t="shared" si="10"/>
        <v>0.0313</v>
      </c>
      <c r="AA104" s="14">
        <f t="shared" si="11"/>
        <v>50.16</v>
      </c>
      <c r="AB104" s="17">
        <f t="shared" si="12"/>
      </c>
      <c r="AC104" s="14">
        <f t="shared" si="13"/>
      </c>
      <c r="AD104" s="29">
        <f t="shared" si="14"/>
        <v>3151.2</v>
      </c>
      <c r="AE104" s="29">
        <f t="shared" si="15"/>
      </c>
    </row>
    <row r="105" spans="1:31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 t="shared" si="9"/>
      </c>
      <c r="Z105" s="17">
        <f t="shared" si="10"/>
      </c>
      <c r="AA105" s="14">
        <f t="shared" si="11"/>
      </c>
      <c r="AB105" s="17">
        <f t="shared" si="12"/>
        <v>1591.25</v>
      </c>
      <c r="AC105" s="14">
        <f t="shared" si="13"/>
        <v>0</v>
      </c>
      <c r="AD105" s="29">
        <f t="shared" si="14"/>
        <v>1005670</v>
      </c>
      <c r="AE105" s="29">
        <f t="shared" si="15"/>
      </c>
    </row>
    <row r="106" spans="1:31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 t="shared" si="9"/>
      </c>
      <c r="Z106" s="17">
        <f t="shared" si="10"/>
      </c>
      <c r="AA106" s="14">
        <f t="shared" si="11"/>
      </c>
      <c r="AB106" s="17">
        <f t="shared" si="12"/>
      </c>
      <c r="AC106" s="14">
        <f t="shared" si="13"/>
      </c>
      <c r="AD106" s="29">
        <f t="shared" si="14"/>
        <v>14196.16</v>
      </c>
      <c r="AE106" s="29">
        <f t="shared" si="15"/>
      </c>
    </row>
    <row r="107" spans="1:31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 t="shared" si="9"/>
        <v>9</v>
      </c>
      <c r="Z107" s="17">
        <f t="shared" si="10"/>
        <v>1.8</v>
      </c>
      <c r="AA107" s="14">
        <f t="shared" si="11"/>
        <v>50</v>
      </c>
      <c r="AB107" s="17">
        <f t="shared" si="12"/>
      </c>
      <c r="AC107" s="14">
        <f t="shared" si="13"/>
      </c>
      <c r="AD107" s="29">
        <f t="shared" si="14"/>
        <v>90153</v>
      </c>
      <c r="AE107" s="29">
        <f t="shared" si="15"/>
      </c>
    </row>
    <row r="108" spans="1:31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 t="shared" si="9"/>
        <v>8.6</v>
      </c>
      <c r="Z108" s="17">
        <f t="shared" si="10"/>
        <v>8.6</v>
      </c>
      <c r="AA108" s="14">
        <f t="shared" si="11"/>
        <v>50</v>
      </c>
      <c r="AB108" s="17">
        <f t="shared" si="12"/>
      </c>
      <c r="AC108" s="14">
        <f t="shared" si="13"/>
      </c>
      <c r="AD108" s="29">
        <f t="shared" si="14"/>
        <v>7396</v>
      </c>
      <c r="AE108" s="29">
        <f t="shared" si="15"/>
      </c>
    </row>
    <row r="109" spans="1:31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 t="shared" si="9"/>
        <v>7.97</v>
      </c>
      <c r="Z109" s="17">
        <f t="shared" si="10"/>
        <v>7.97</v>
      </c>
      <c r="AA109" s="14">
        <f t="shared" si="11"/>
        <v>50.06</v>
      </c>
      <c r="AB109" s="17">
        <f t="shared" si="12"/>
      </c>
      <c r="AC109" s="14">
        <f t="shared" si="13"/>
      </c>
      <c r="AD109" s="29">
        <f t="shared" si="14"/>
        <v>1592</v>
      </c>
      <c r="AE109" s="29">
        <f t="shared" si="15"/>
      </c>
    </row>
    <row r="110" spans="1:31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 t="shared" si="9"/>
        <v>10.93</v>
      </c>
      <c r="Z110" s="17">
        <f t="shared" si="10"/>
        <v>0.91083</v>
      </c>
      <c r="AA110" s="14">
        <f t="shared" si="11"/>
        <v>50.05</v>
      </c>
      <c r="AB110" s="17">
        <f t="shared" si="12"/>
      </c>
      <c r="AC110" s="14">
        <f t="shared" si="13"/>
      </c>
      <c r="AD110" s="29">
        <f t="shared" si="14"/>
        <v>436.8</v>
      </c>
      <c r="AE110" s="29">
        <f t="shared" si="15"/>
      </c>
    </row>
    <row r="111" spans="1:31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 t="shared" si="9"/>
        <v>13.27</v>
      </c>
      <c r="Z111" s="17">
        <f t="shared" si="10"/>
        <v>0.44233</v>
      </c>
      <c r="AA111" s="14">
        <f t="shared" si="11"/>
        <v>80</v>
      </c>
      <c r="AB111" s="17">
        <f t="shared" si="12"/>
      </c>
      <c r="AC111" s="14">
        <f t="shared" si="13"/>
      </c>
      <c r="AD111" s="29">
        <f t="shared" si="14"/>
        <v>7177.497600000001</v>
      </c>
      <c r="AE111" s="29">
        <f t="shared" si="15"/>
      </c>
    </row>
    <row r="112" spans="1:31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 t="shared" si="9"/>
        <v>6.3</v>
      </c>
      <c r="Z112" s="17">
        <f t="shared" si="10"/>
        <v>0.63</v>
      </c>
      <c r="AA112" s="14">
        <f t="shared" si="11"/>
        <v>80</v>
      </c>
      <c r="AB112" s="17">
        <f t="shared" si="12"/>
      </c>
      <c r="AC112" s="14">
        <f t="shared" si="13"/>
      </c>
      <c r="AD112" s="29">
        <f t="shared" si="14"/>
        <v>15825.6</v>
      </c>
      <c r="AE112" s="29">
        <f t="shared" si="15"/>
      </c>
    </row>
    <row r="113" spans="1:31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 t="shared" si="9"/>
        <v>8.09</v>
      </c>
      <c r="Z113" s="17">
        <f t="shared" si="10"/>
        <v>0.4045</v>
      </c>
      <c r="AA113" s="14">
        <f t="shared" si="11"/>
        <v>50.06</v>
      </c>
      <c r="AB113" s="17">
        <f t="shared" si="12"/>
      </c>
      <c r="AC113" s="14">
        <f t="shared" si="13"/>
      </c>
      <c r="AD113" s="29">
        <f t="shared" si="14"/>
        <v>3474.4</v>
      </c>
      <c r="AE113" s="29">
        <f t="shared" si="15"/>
      </c>
    </row>
    <row r="114" spans="1:31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 t="shared" si="9"/>
      </c>
      <c r="Z114" s="17">
        <f t="shared" si="10"/>
      </c>
      <c r="AA114" s="14">
        <f t="shared" si="11"/>
      </c>
      <c r="AB114" s="17">
        <f t="shared" si="12"/>
        <v>2.10433</v>
      </c>
      <c r="AC114" s="14">
        <f t="shared" si="13"/>
        <v>45.35</v>
      </c>
      <c r="AD114" s="29">
        <f t="shared" si="14"/>
        <v>844.0999999999999</v>
      </c>
      <c r="AE114" s="29">
        <f t="shared" si="15"/>
      </c>
    </row>
    <row r="115" spans="1:31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 t="shared" si="9"/>
        <v>1380</v>
      </c>
      <c r="Z115" s="17">
        <f t="shared" si="10"/>
        <v>115</v>
      </c>
      <c r="AA115" s="14">
        <f t="shared" si="11"/>
        <v>50</v>
      </c>
      <c r="AB115" s="17">
        <f t="shared" si="12"/>
      </c>
      <c r="AC115" s="14">
        <f t="shared" si="13"/>
      </c>
      <c r="AD115" s="29">
        <f t="shared" si="14"/>
        <v>49680</v>
      </c>
      <c r="AE115" s="29">
        <f t="shared" si="15"/>
      </c>
    </row>
    <row r="116" spans="1:31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 t="shared" si="9"/>
      </c>
      <c r="Z116" s="17">
        <f t="shared" si="10"/>
      </c>
      <c r="AA116" s="14">
        <f t="shared" si="11"/>
      </c>
      <c r="AB116" s="17">
        <f t="shared" si="12"/>
        <v>0.118</v>
      </c>
      <c r="AC116" s="14">
        <f t="shared" si="13"/>
        <v>0</v>
      </c>
      <c r="AD116" s="29">
        <f t="shared" si="14"/>
        <v>566.4</v>
      </c>
      <c r="AE116" s="29">
        <f t="shared" si="15"/>
      </c>
    </row>
    <row r="117" spans="1:31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 t="shared" si="9"/>
        <v>6.82</v>
      </c>
      <c r="Z117" s="17">
        <f t="shared" si="10"/>
        <v>6.82</v>
      </c>
      <c r="AA117" s="14">
        <f t="shared" si="11"/>
      </c>
      <c r="AB117" s="17">
        <f t="shared" si="12"/>
      </c>
      <c r="AC117" s="14">
        <f t="shared" si="13"/>
      </c>
      <c r="AD117" s="29">
        <f t="shared" si="14"/>
        <v>7456.8</v>
      </c>
      <c r="AE117" s="29">
        <f t="shared" si="15"/>
      </c>
    </row>
    <row r="118" spans="1:31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 t="shared" si="9"/>
        <v>8.28</v>
      </c>
      <c r="Z118" s="17">
        <f t="shared" si="10"/>
        <v>8.28</v>
      </c>
      <c r="AA118" s="14">
        <f t="shared" si="11"/>
        <v>50</v>
      </c>
      <c r="AB118" s="17">
        <f t="shared" si="12"/>
      </c>
      <c r="AC118" s="14">
        <f t="shared" si="13"/>
      </c>
      <c r="AD118" s="29">
        <f t="shared" si="14"/>
        <v>57.959999999999994</v>
      </c>
      <c r="AE118" s="29">
        <f t="shared" si="15"/>
      </c>
    </row>
    <row r="119" spans="1:31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 t="shared" si="9"/>
      </c>
      <c r="Z119" s="17">
        <f t="shared" si="10"/>
      </c>
      <c r="AA119" s="14">
        <f t="shared" si="11"/>
      </c>
      <c r="AB119" s="17">
        <f t="shared" si="12"/>
        <v>0.198</v>
      </c>
      <c r="AC119" s="14">
        <f t="shared" si="13"/>
        <v>55.56</v>
      </c>
      <c r="AD119" s="29">
        <f t="shared" si="14"/>
        <v>1566.3999999999999</v>
      </c>
      <c r="AE119" s="29">
        <f t="shared" si="15"/>
      </c>
    </row>
    <row r="120" spans="1:31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 t="shared" si="9"/>
        <v>8.14</v>
      </c>
      <c r="Z120" s="17">
        <f t="shared" si="10"/>
        <v>0.38762</v>
      </c>
      <c r="AA120" s="14">
        <f t="shared" si="11"/>
        <v>55.02</v>
      </c>
      <c r="AB120" s="17">
        <f t="shared" si="12"/>
      </c>
      <c r="AC120" s="14">
        <f t="shared" si="13"/>
      </c>
      <c r="AD120" s="29">
        <f t="shared" si="14"/>
        <v>146.454</v>
      </c>
      <c r="AE120" s="29">
        <f t="shared" si="15"/>
      </c>
    </row>
    <row r="121" spans="1:31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 t="shared" si="9"/>
        <v>5.09</v>
      </c>
      <c r="Z121" s="17">
        <f t="shared" si="10"/>
        <v>0.33933</v>
      </c>
      <c r="AA121" s="14">
        <f t="shared" si="11"/>
        <v>50</v>
      </c>
      <c r="AB121" s="17">
        <f t="shared" si="12"/>
      </c>
      <c r="AC121" s="14">
        <f t="shared" si="13"/>
      </c>
      <c r="AD121" s="29">
        <f t="shared" si="14"/>
        <v>1119.888</v>
      </c>
      <c r="AE121" s="29">
        <f t="shared" si="15"/>
      </c>
    </row>
    <row r="122" spans="1:31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 t="shared" si="9"/>
        <v>14.09</v>
      </c>
      <c r="Z122" s="17">
        <f t="shared" si="10"/>
        <v>0.46967</v>
      </c>
      <c r="AA122" s="14">
        <f t="shared" si="11"/>
        <v>-1100.84</v>
      </c>
      <c r="AB122" s="17">
        <f t="shared" si="12"/>
      </c>
      <c r="AC122" s="14">
        <f t="shared" si="13"/>
      </c>
      <c r="AD122" s="29">
        <f t="shared" si="14"/>
        <v>4963.2</v>
      </c>
      <c r="AE122" s="29">
        <f t="shared" si="15"/>
      </c>
    </row>
    <row r="123" spans="1:31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 t="shared" si="9"/>
        <v>3.08</v>
      </c>
      <c r="Z123" s="17">
        <f t="shared" si="10"/>
        <v>1.02667</v>
      </c>
      <c r="AA123" s="14">
        <f t="shared" si="11"/>
        <v>65.91</v>
      </c>
      <c r="AB123" s="17">
        <f t="shared" si="12"/>
      </c>
      <c r="AC123" s="14">
        <f t="shared" si="13"/>
      </c>
      <c r="AD123" s="29">
        <f t="shared" si="14"/>
        <v>351.75</v>
      </c>
      <c r="AE123" s="29">
        <f t="shared" si="15"/>
      </c>
    </row>
    <row r="124" spans="1:31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 t="shared" si="9"/>
        <v>79.45</v>
      </c>
      <c r="Z124" s="17">
        <f t="shared" si="10"/>
        <v>0.7945</v>
      </c>
      <c r="AA124" s="14">
        <f t="shared" si="11"/>
        <v>50</v>
      </c>
      <c r="AB124" s="17">
        <f t="shared" si="12"/>
      </c>
      <c r="AC124" s="14">
        <f t="shared" si="13"/>
      </c>
      <c r="AD124" s="29">
        <f t="shared" si="14"/>
        <v>397.2272727272727</v>
      </c>
      <c r="AE124" s="29">
        <f t="shared" si="15"/>
      </c>
    </row>
    <row r="125" spans="1:31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 t="shared" si="9"/>
        <v>20.53</v>
      </c>
      <c r="Z125" s="17">
        <f t="shared" si="10"/>
        <v>0.2053</v>
      </c>
      <c r="AA125" s="14">
        <f t="shared" si="11"/>
        <v>50.01</v>
      </c>
      <c r="AB125" s="17">
        <f t="shared" si="12"/>
      </c>
      <c r="AC125" s="14">
        <f t="shared" si="13"/>
      </c>
      <c r="AD125" s="29">
        <f t="shared" si="14"/>
        <v>244.27454545454543</v>
      </c>
      <c r="AE125" s="29">
        <f>IF(ISNUMBER(I125),IF(ISNUMBER(Q125),IF(Q125&gt;0,Q125*I125,""),""),"")</f>
      </c>
    </row>
    <row r="126" spans="1:31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 t="shared" si="9"/>
        <v>11.82</v>
      </c>
      <c r="Z126" s="17">
        <f t="shared" si="10"/>
        <v>11.82</v>
      </c>
      <c r="AA126" s="14">
        <f t="shared" si="11"/>
      </c>
      <c r="AB126" s="17">
        <f t="shared" si="12"/>
      </c>
      <c r="AC126" s="14">
        <f t="shared" si="13"/>
      </c>
      <c r="AD126" s="29">
        <f t="shared" si="14"/>
        <v>2880</v>
      </c>
      <c r="AE126" s="29">
        <f>IF(ISNUMBER(I126),IF(ISNUMBER(Q126),IF(Q126&gt;0,Q126*I126,""),""),"")</f>
      </c>
    </row>
    <row r="127" spans="1:31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 t="shared" si="9"/>
        <v>5.92</v>
      </c>
      <c r="Z127" s="17">
        <f t="shared" si="10"/>
        <v>0.2819</v>
      </c>
      <c r="AA127" s="14">
        <f t="shared" si="11"/>
        <v>65.00999999999999</v>
      </c>
      <c r="AB127" s="17">
        <f t="shared" si="12"/>
      </c>
      <c r="AC127" s="14">
        <f t="shared" si="13"/>
      </c>
      <c r="AD127" s="29">
        <f t="shared" si="14"/>
        <v>242.6298</v>
      </c>
      <c r="AE127" s="29">
        <f>IF(ISNUMBER(I127),IF(ISNUMBER(Q127),IF(Q127&gt;0,Q127*I127,""),""),"")</f>
      </c>
    </row>
    <row r="128" spans="1:31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 t="shared" si="9"/>
        <v>2.92</v>
      </c>
      <c r="Z128" s="17">
        <f t="shared" si="10"/>
        <v>0.48667</v>
      </c>
      <c r="AA128" s="14">
        <f t="shared" si="11"/>
        <v>58.9</v>
      </c>
      <c r="AB128" s="17">
        <f t="shared" si="12"/>
      </c>
      <c r="AC128" s="14">
        <f t="shared" si="13"/>
      </c>
      <c r="AD128" s="29">
        <f t="shared" si="14"/>
        <v>21182.4</v>
      </c>
      <c r="AE128" s="29">
        <f>IF(ISNUMBER(I128),IF(ISNUMBER(Q128),IF(Q128&gt;0,Q128*I128,""),""),"")</f>
      </c>
    </row>
    <row r="129" spans="1:31" s="27" customFormat="1" ht="25.5">
      <c r="A129" s="20" t="s">
        <v>893</v>
      </c>
      <c r="B129" s="21"/>
      <c r="C129" s="21" t="s">
        <v>894</v>
      </c>
      <c r="D129" s="20" t="s">
        <v>895</v>
      </c>
      <c r="E129" s="20" t="s">
        <v>896</v>
      </c>
      <c r="F129" s="20"/>
      <c r="G129" s="22"/>
      <c r="H129" s="20">
        <v>295350</v>
      </c>
      <c r="I129" s="23">
        <v>118878.38</v>
      </c>
      <c r="J129" s="24">
        <v>0.23</v>
      </c>
      <c r="K129" s="22"/>
      <c r="L129" s="37">
        <v>21</v>
      </c>
      <c r="M129" s="18"/>
      <c r="N129" s="19"/>
      <c r="O129" s="33"/>
      <c r="P129" s="25">
        <v>0.1688</v>
      </c>
      <c r="Q129" s="22" t="s">
        <v>32</v>
      </c>
      <c r="R129" s="22" t="s">
        <v>33</v>
      </c>
      <c r="S129" s="22"/>
      <c r="T129" s="22"/>
      <c r="U129" s="22"/>
      <c r="V129" s="22">
        <v>0</v>
      </c>
      <c r="W129" s="22"/>
      <c r="X129" s="22">
        <v>0</v>
      </c>
      <c r="Y129" s="23">
        <f t="shared" si="9"/>
      </c>
      <c r="Z129" s="26">
        <f t="shared" si="10"/>
      </c>
      <c r="AA129" s="23">
        <f t="shared" si="11"/>
      </c>
      <c r="AB129" s="26">
        <f t="shared" si="12"/>
      </c>
      <c r="AC129" s="23">
        <f t="shared" si="13"/>
      </c>
      <c r="AD129" s="30">
        <f t="shared" si="14"/>
        <v>49855.08</v>
      </c>
      <c r="AE129" s="30">
        <f>IF(ISNUMBER(I129),IF(ISNUMBER(Q129),IF(Q129&gt;0,Q129*I129,""),""),"")</f>
      </c>
    </row>
    <row r="130" spans="1:31" s="27" customFormat="1" ht="51" customHeight="1">
      <c r="A130" s="20" t="s">
        <v>893</v>
      </c>
      <c r="B130" s="21" t="s">
        <v>35</v>
      </c>
      <c r="C130" s="21"/>
      <c r="D130" s="20" t="s">
        <v>895</v>
      </c>
      <c r="E130" s="20" t="s">
        <v>896</v>
      </c>
      <c r="F130" s="20" t="s">
        <v>36</v>
      </c>
      <c r="G130" s="22" t="s">
        <v>897</v>
      </c>
      <c r="H130" s="20" t="s">
        <v>38</v>
      </c>
      <c r="I130" s="23">
        <v>0</v>
      </c>
      <c r="J130" s="24">
        <v>0</v>
      </c>
      <c r="K130" s="22" t="s">
        <v>31</v>
      </c>
      <c r="L130" s="37">
        <v>21</v>
      </c>
      <c r="M130" s="18"/>
      <c r="N130" s="19"/>
      <c r="O130" s="33" t="s">
        <v>27</v>
      </c>
      <c r="P130" s="25">
        <v>0.1688</v>
      </c>
      <c r="Q130" s="22" t="s">
        <v>32</v>
      </c>
      <c r="R130" s="22" t="s">
        <v>33</v>
      </c>
      <c r="S130" s="47" t="s">
        <v>2234</v>
      </c>
      <c r="T130" s="22" t="s">
        <v>2236</v>
      </c>
      <c r="U130" s="22">
        <v>0</v>
      </c>
      <c r="V130" s="22">
        <v>51.12055</v>
      </c>
      <c r="W130" s="22">
        <v>1</v>
      </c>
      <c r="X130" s="22">
        <v>20</v>
      </c>
      <c r="Y130" s="23">
        <f aca="true" t="shared" si="16" ref="Y130:Y193">IF(U130&gt;0,ROUND(U130*100/110,2),"")</f>
      </c>
      <c r="Z130" s="26">
        <f aca="true" t="shared" si="17" ref="Z130:Z193">IF(W130*U130&gt;0,ROUND(Y130/IF(X130&gt;0,X130,W130)/IF(X130&gt;0,W130,1),5),Y130)</f>
      </c>
      <c r="AA130" s="23">
        <f aca="true" t="shared" si="18" ref="AA130:AA193">IF(W130*U130&gt;0,100-ROUND(P130/Z130*100,2),"")</f>
      </c>
      <c r="AB130" s="26">
        <f aca="true" t="shared" si="19" ref="AB130:AB193">IF(W130*V130&gt;0,ROUND(V130/IF(X130&gt;0,X130,W130)/IF(X130&gt;0,W130,1),5),"")</f>
        <v>2.55603</v>
      </c>
      <c r="AC130" s="23">
        <f aca="true" t="shared" si="20" ref="AC130:AC193">IF(W130*V130&gt;0,100-ROUND(P130/AB130*100,2),"")</f>
        <v>93.4</v>
      </c>
      <c r="AD130" s="30">
        <f aca="true" t="shared" si="21" ref="AD130:AD193">IF(ISNUMBER(H130),IF(ISNUMBER(P130),IF(P130&gt;0,P130*H130,""),""),"")</f>
      </c>
      <c r="AE130" s="30" t="s">
        <v>2239</v>
      </c>
    </row>
    <row r="131" spans="1:31" s="27" customFormat="1" ht="51" customHeight="1">
      <c r="A131" s="20" t="s">
        <v>893</v>
      </c>
      <c r="B131" s="21" t="s">
        <v>42</v>
      </c>
      <c r="C131" s="21"/>
      <c r="D131" s="20" t="s">
        <v>895</v>
      </c>
      <c r="E131" s="20" t="s">
        <v>896</v>
      </c>
      <c r="F131" s="20" t="s">
        <v>36</v>
      </c>
      <c r="G131" s="22" t="s">
        <v>898</v>
      </c>
      <c r="H131" s="20" t="s">
        <v>38</v>
      </c>
      <c r="I131" s="23">
        <v>0</v>
      </c>
      <c r="J131" s="24">
        <v>0</v>
      </c>
      <c r="K131" s="22" t="s">
        <v>31</v>
      </c>
      <c r="L131" s="37">
        <v>21</v>
      </c>
      <c r="M131" s="18"/>
      <c r="N131" s="19"/>
      <c r="O131" s="33" t="s">
        <v>27</v>
      </c>
      <c r="P131" s="25">
        <v>0.1688</v>
      </c>
      <c r="Q131" s="22" t="s">
        <v>32</v>
      </c>
      <c r="R131" s="22" t="s">
        <v>33</v>
      </c>
      <c r="S131" s="47" t="s">
        <v>2235</v>
      </c>
      <c r="T131" s="22" t="s">
        <v>2237</v>
      </c>
      <c r="U131" s="22">
        <v>0</v>
      </c>
      <c r="V131" s="22">
        <v>190.86741</v>
      </c>
      <c r="W131" s="22">
        <v>1</v>
      </c>
      <c r="X131" s="22">
        <v>80</v>
      </c>
      <c r="Y131" s="23">
        <f t="shared" si="16"/>
      </c>
      <c r="Z131" s="26">
        <f t="shared" si="17"/>
      </c>
      <c r="AA131" s="23">
        <f t="shared" si="18"/>
      </c>
      <c r="AB131" s="26">
        <f t="shared" si="19"/>
        <v>2.38584</v>
      </c>
      <c r="AC131" s="23">
        <f t="shared" si="20"/>
        <v>92.92</v>
      </c>
      <c r="AD131" s="30">
        <f t="shared" si="21"/>
      </c>
      <c r="AE131" s="30" t="s">
        <v>2239</v>
      </c>
    </row>
    <row r="132" spans="1:31" ht="51">
      <c r="A132" s="11" t="s">
        <v>899</v>
      </c>
      <c r="B132" s="12"/>
      <c r="C132" s="12" t="s">
        <v>900</v>
      </c>
      <c r="D132" s="11" t="s">
        <v>901</v>
      </c>
      <c r="E132" s="11" t="s">
        <v>902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903</v>
      </c>
      <c r="T132" s="13" t="s">
        <v>904</v>
      </c>
      <c r="U132" s="13">
        <v>4.1</v>
      </c>
      <c r="V132" s="13">
        <v>0</v>
      </c>
      <c r="W132" s="13">
        <v>30</v>
      </c>
      <c r="X132" s="13">
        <v>0</v>
      </c>
      <c r="Y132" s="14">
        <f t="shared" si="16"/>
        <v>3.73</v>
      </c>
      <c r="Z132" s="17">
        <f t="shared" si="17"/>
        <v>0.12433</v>
      </c>
      <c r="AA132" s="14">
        <f t="shared" si="18"/>
        <v>85.03999999999999</v>
      </c>
      <c r="AB132" s="17">
        <f t="shared" si="19"/>
      </c>
      <c r="AC132" s="14">
        <f t="shared" si="20"/>
      </c>
      <c r="AD132" s="29">
        <f t="shared" si="21"/>
        <v>7727.183999999999</v>
      </c>
      <c r="AE132" s="29">
        <f aca="true" t="shared" si="22" ref="AE132:AE154">IF(ISNUMBER(I132),IF(ISNUMBER(Q132),IF(Q132&gt;0,Q132*I132,""),""),"")</f>
      </c>
    </row>
    <row r="133" spans="1:31" ht="25.5">
      <c r="A133" s="11" t="s">
        <v>906</v>
      </c>
      <c r="B133" s="12"/>
      <c r="C133" s="12" t="s">
        <v>907</v>
      </c>
      <c r="D133" s="11" t="s">
        <v>908</v>
      </c>
      <c r="E133" s="11" t="s">
        <v>909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 t="shared" si="16"/>
      </c>
      <c r="Z133" s="17">
        <f t="shared" si="17"/>
      </c>
      <c r="AA133" s="14">
        <f t="shared" si="18"/>
      </c>
      <c r="AB133" s="17">
        <f t="shared" si="19"/>
      </c>
      <c r="AC133" s="14">
        <f t="shared" si="20"/>
      </c>
      <c r="AD133" s="29">
        <f t="shared" si="21"/>
      </c>
      <c r="AE133" s="29">
        <f t="shared" si="22"/>
      </c>
    </row>
    <row r="134" spans="1:31" ht="25.5" customHeight="1">
      <c r="A134" s="11" t="s">
        <v>906</v>
      </c>
      <c r="B134" s="12" t="s">
        <v>35</v>
      </c>
      <c r="C134" s="12"/>
      <c r="D134" s="11" t="s">
        <v>908</v>
      </c>
      <c r="E134" s="11" t="s">
        <v>909</v>
      </c>
      <c r="F134" s="11" t="s">
        <v>910</v>
      </c>
      <c r="G134" s="13" t="s">
        <v>911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912</v>
      </c>
      <c r="T134" s="13" t="s">
        <v>913</v>
      </c>
      <c r="U134" s="13">
        <v>0</v>
      </c>
      <c r="V134" s="13">
        <v>12.74</v>
      </c>
      <c r="W134" s="13">
        <v>28</v>
      </c>
      <c r="X134" s="13">
        <v>0</v>
      </c>
      <c r="Y134" s="14">
        <f t="shared" si="16"/>
      </c>
      <c r="Z134" s="17">
        <f t="shared" si="17"/>
      </c>
      <c r="AA134" s="14">
        <f t="shared" si="18"/>
      </c>
      <c r="AB134" s="17">
        <f t="shared" si="19"/>
        <v>0.455</v>
      </c>
      <c r="AC134" s="14">
        <f t="shared" si="20"/>
        <v>83.52</v>
      </c>
      <c r="AD134" s="29">
        <f t="shared" si="21"/>
        <v>84</v>
      </c>
      <c r="AE134" s="29">
        <f t="shared" si="22"/>
      </c>
    </row>
    <row r="135" spans="1:31" ht="25.5" customHeight="1">
      <c r="A135" s="11" t="s">
        <v>906</v>
      </c>
      <c r="B135" s="12" t="s">
        <v>42</v>
      </c>
      <c r="C135" s="12"/>
      <c r="D135" s="11" t="s">
        <v>908</v>
      </c>
      <c r="E135" s="11" t="s">
        <v>909</v>
      </c>
      <c r="F135" s="11" t="s">
        <v>910</v>
      </c>
      <c r="G135" s="13" t="s">
        <v>914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915</v>
      </c>
      <c r="T135" s="13" t="s">
        <v>916</v>
      </c>
      <c r="U135" s="13">
        <v>0</v>
      </c>
      <c r="V135" s="13">
        <v>10.13</v>
      </c>
      <c r="W135" s="13">
        <v>28</v>
      </c>
      <c r="X135" s="13">
        <v>0</v>
      </c>
      <c r="Y135" s="14">
        <f t="shared" si="16"/>
      </c>
      <c r="Z135" s="17">
        <f t="shared" si="17"/>
      </c>
      <c r="AA135" s="14">
        <f t="shared" si="18"/>
      </c>
      <c r="AB135" s="17">
        <f t="shared" si="19"/>
        <v>0.36179</v>
      </c>
      <c r="AC135" s="14">
        <f t="shared" si="20"/>
        <v>82.03</v>
      </c>
      <c r="AD135" s="29">
        <f t="shared" si="21"/>
        <v>91</v>
      </c>
      <c r="AE135" s="29">
        <f t="shared" si="22"/>
      </c>
    </row>
    <row r="136" spans="1:31" ht="25.5">
      <c r="A136" s="11" t="s">
        <v>917</v>
      </c>
      <c r="B136" s="12"/>
      <c r="C136" s="12" t="s">
        <v>918</v>
      </c>
      <c r="D136" s="11" t="s">
        <v>908</v>
      </c>
      <c r="E136" s="11" t="s">
        <v>909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 t="shared" si="16"/>
      </c>
      <c r="Z136" s="17">
        <f t="shared" si="17"/>
      </c>
      <c r="AA136" s="14">
        <f t="shared" si="18"/>
      </c>
      <c r="AB136" s="17">
        <f t="shared" si="19"/>
      </c>
      <c r="AC136" s="14">
        <f t="shared" si="20"/>
      </c>
      <c r="AD136" s="29">
        <f t="shared" si="21"/>
      </c>
      <c r="AE136" s="29">
        <f t="shared" si="22"/>
      </c>
    </row>
    <row r="137" spans="1:31" ht="51" customHeight="1">
      <c r="A137" s="11" t="s">
        <v>917</v>
      </c>
      <c r="B137" s="12" t="s">
        <v>35</v>
      </c>
      <c r="C137" s="12"/>
      <c r="D137" s="11" t="s">
        <v>908</v>
      </c>
      <c r="E137" s="11" t="s">
        <v>909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919</v>
      </c>
      <c r="T137" s="13" t="s">
        <v>920</v>
      </c>
      <c r="U137" s="13">
        <v>0</v>
      </c>
      <c r="V137" s="13">
        <v>12.74</v>
      </c>
      <c r="W137" s="13">
        <v>28</v>
      </c>
      <c r="X137" s="13">
        <v>0</v>
      </c>
      <c r="Y137" s="14">
        <f t="shared" si="16"/>
      </c>
      <c r="Z137" s="17">
        <f t="shared" si="17"/>
      </c>
      <c r="AA137" s="14">
        <f t="shared" si="18"/>
      </c>
      <c r="AB137" s="17">
        <f t="shared" si="19"/>
        <v>0.455</v>
      </c>
      <c r="AC137" s="14">
        <f t="shared" si="20"/>
        <v>74.26</v>
      </c>
      <c r="AD137" s="29">
        <f t="shared" si="21"/>
        <v>1245.944</v>
      </c>
      <c r="AE137" s="29">
        <f t="shared" si="22"/>
      </c>
    </row>
    <row r="138" spans="1:31" ht="51" customHeight="1">
      <c r="A138" s="11" t="s">
        <v>917</v>
      </c>
      <c r="B138" s="12" t="s">
        <v>42</v>
      </c>
      <c r="C138" s="12"/>
      <c r="D138" s="11" t="s">
        <v>908</v>
      </c>
      <c r="E138" s="11" t="s">
        <v>909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921</v>
      </c>
      <c r="T138" s="13" t="s">
        <v>922</v>
      </c>
      <c r="U138" s="13">
        <v>0</v>
      </c>
      <c r="V138" s="13">
        <v>10.13</v>
      </c>
      <c r="W138" s="13">
        <v>28</v>
      </c>
      <c r="X138" s="13">
        <v>0</v>
      </c>
      <c r="Y138" s="14">
        <f t="shared" si="16"/>
      </c>
      <c r="Z138" s="17">
        <f t="shared" si="17"/>
      </c>
      <c r="AA138" s="14">
        <f t="shared" si="18"/>
      </c>
      <c r="AB138" s="17">
        <f t="shared" si="19"/>
        <v>0.36179</v>
      </c>
      <c r="AC138" s="14">
        <f t="shared" si="20"/>
        <v>72.91</v>
      </c>
      <c r="AD138" s="29">
        <f t="shared" si="21"/>
        <v>742.2520000000001</v>
      </c>
      <c r="AE138" s="29">
        <f t="shared" si="22"/>
      </c>
    </row>
    <row r="139" spans="1:31" ht="25.5">
      <c r="A139" s="11" t="s">
        <v>923</v>
      </c>
      <c r="B139" s="12"/>
      <c r="C139" s="12" t="s">
        <v>924</v>
      </c>
      <c r="D139" s="11" t="s">
        <v>925</v>
      </c>
      <c r="E139" s="11" t="s">
        <v>926</v>
      </c>
      <c r="F139" s="11" t="s">
        <v>927</v>
      </c>
      <c r="G139" s="13" t="s">
        <v>928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929</v>
      </c>
      <c r="T139" s="13" t="s">
        <v>930</v>
      </c>
      <c r="U139" s="13">
        <v>0</v>
      </c>
      <c r="V139" s="13">
        <v>6.46</v>
      </c>
      <c r="W139" s="13">
        <v>10</v>
      </c>
      <c r="X139" s="13">
        <v>0</v>
      </c>
      <c r="Y139" s="14">
        <f t="shared" si="16"/>
      </c>
      <c r="Z139" s="17">
        <f t="shared" si="17"/>
      </c>
      <c r="AA139" s="14">
        <f t="shared" si="18"/>
      </c>
      <c r="AB139" s="17">
        <f t="shared" si="19"/>
        <v>0.646</v>
      </c>
      <c r="AC139" s="14">
        <f t="shared" si="20"/>
        <v>0</v>
      </c>
      <c r="AD139" s="29">
        <f t="shared" si="21"/>
        <v>48049.48</v>
      </c>
      <c r="AE139" s="29">
        <f t="shared" si="22"/>
      </c>
    </row>
    <row r="140" spans="1:31" ht="25.5">
      <c r="A140" s="11" t="s">
        <v>931</v>
      </c>
      <c r="B140" s="12"/>
      <c r="C140" s="12" t="s">
        <v>932</v>
      </c>
      <c r="D140" s="11" t="s">
        <v>933</v>
      </c>
      <c r="E140" s="11" t="s">
        <v>934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 t="shared" si="16"/>
      </c>
      <c r="Z140" s="17">
        <f t="shared" si="17"/>
      </c>
      <c r="AA140" s="14">
        <f t="shared" si="18"/>
      </c>
      <c r="AB140" s="17">
        <f t="shared" si="19"/>
      </c>
      <c r="AC140" s="14">
        <f t="shared" si="20"/>
      </c>
      <c r="AD140" s="29">
        <f t="shared" si="21"/>
      </c>
      <c r="AE140" s="29">
        <f t="shared" si="22"/>
      </c>
    </row>
    <row r="141" spans="1:31" ht="38.25" customHeight="1">
      <c r="A141" s="11" t="s">
        <v>931</v>
      </c>
      <c r="B141" s="12" t="s">
        <v>35</v>
      </c>
      <c r="C141" s="12"/>
      <c r="D141" s="11" t="s">
        <v>933</v>
      </c>
      <c r="E141" s="11" t="s">
        <v>934</v>
      </c>
      <c r="F141" s="11" t="s">
        <v>163</v>
      </c>
      <c r="G141" s="13" t="s">
        <v>935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936</v>
      </c>
      <c r="T141" s="13" t="s">
        <v>937</v>
      </c>
      <c r="U141" s="13">
        <v>19.55</v>
      </c>
      <c r="V141" s="13">
        <v>0</v>
      </c>
      <c r="W141" s="13">
        <v>1</v>
      </c>
      <c r="X141" s="13">
        <v>10</v>
      </c>
      <c r="Y141" s="14">
        <f t="shared" si="16"/>
        <v>17.77</v>
      </c>
      <c r="Z141" s="17">
        <f t="shared" si="17"/>
        <v>1.777</v>
      </c>
      <c r="AA141" s="14">
        <f t="shared" si="18"/>
        <v>50.12</v>
      </c>
      <c r="AB141" s="17">
        <f t="shared" si="19"/>
      </c>
      <c r="AC141" s="14">
        <f t="shared" si="20"/>
      </c>
      <c r="AD141" s="29">
        <f t="shared" si="21"/>
        <v>314.6365</v>
      </c>
      <c r="AE141" s="29">
        <f t="shared" si="22"/>
      </c>
    </row>
    <row r="142" spans="1:31" ht="38.25" customHeight="1">
      <c r="A142" s="11" t="s">
        <v>931</v>
      </c>
      <c r="B142" s="12" t="s">
        <v>42</v>
      </c>
      <c r="C142" s="12"/>
      <c r="D142" s="11" t="s">
        <v>933</v>
      </c>
      <c r="E142" s="11" t="s">
        <v>934</v>
      </c>
      <c r="F142" s="11" t="s">
        <v>163</v>
      </c>
      <c r="G142" s="13" t="s">
        <v>938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939</v>
      </c>
      <c r="T142" s="13" t="s">
        <v>940</v>
      </c>
      <c r="U142" s="13">
        <v>99.48</v>
      </c>
      <c r="V142" s="13">
        <v>0</v>
      </c>
      <c r="W142" s="13">
        <v>1</v>
      </c>
      <c r="X142" s="13">
        <v>50</v>
      </c>
      <c r="Y142" s="14">
        <f t="shared" si="16"/>
        <v>90.44</v>
      </c>
      <c r="Z142" s="17">
        <f t="shared" si="17"/>
        <v>1.8088</v>
      </c>
      <c r="AA142" s="14">
        <f t="shared" si="18"/>
        <v>51</v>
      </c>
      <c r="AB142" s="17">
        <f t="shared" si="19"/>
      </c>
      <c r="AC142" s="14">
        <f t="shared" si="20"/>
      </c>
      <c r="AD142" s="29">
        <f t="shared" si="21"/>
        <v>4608.76</v>
      </c>
      <c r="AE142" s="29">
        <f t="shared" si="22"/>
      </c>
    </row>
    <row r="143" spans="1:31" ht="38.25">
      <c r="A143" s="11" t="s">
        <v>941</v>
      </c>
      <c r="B143" s="12"/>
      <c r="C143" s="12" t="s">
        <v>942</v>
      </c>
      <c r="D143" s="11" t="s">
        <v>933</v>
      </c>
      <c r="E143" s="11" t="s">
        <v>943</v>
      </c>
      <c r="F143" s="11" t="s">
        <v>163</v>
      </c>
      <c r="G143" s="13" t="s">
        <v>944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905</v>
      </c>
      <c r="S143" s="13" t="s">
        <v>945</v>
      </c>
      <c r="T143" s="13" t="s">
        <v>946</v>
      </c>
      <c r="U143" s="13">
        <v>0</v>
      </c>
      <c r="V143" s="13">
        <v>315.57</v>
      </c>
      <c r="W143" s="13">
        <v>1</v>
      </c>
      <c r="X143" s="13">
        <v>0</v>
      </c>
      <c r="Y143" s="14">
        <f t="shared" si="16"/>
      </c>
      <c r="Z143" s="17">
        <f t="shared" si="17"/>
      </c>
      <c r="AA143" s="14">
        <f t="shared" si="18"/>
      </c>
      <c r="AB143" s="17">
        <f t="shared" si="19"/>
        <v>315.57</v>
      </c>
      <c r="AC143" s="14">
        <f t="shared" si="20"/>
        <v>9.5</v>
      </c>
      <c r="AD143" s="29">
        <f t="shared" si="21"/>
        <v>815359.45</v>
      </c>
      <c r="AE143" s="29">
        <f t="shared" si="22"/>
      </c>
    </row>
    <row r="144" spans="1:31" ht="51">
      <c r="A144" s="11" t="s">
        <v>947</v>
      </c>
      <c r="B144" s="12"/>
      <c r="C144" s="12" t="s">
        <v>948</v>
      </c>
      <c r="D144" s="11" t="s">
        <v>949</v>
      </c>
      <c r="E144" s="11" t="s">
        <v>950</v>
      </c>
      <c r="F144" s="11" t="s">
        <v>100</v>
      </c>
      <c r="G144" s="13" t="s">
        <v>951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952</v>
      </c>
      <c r="T144" s="13" t="s">
        <v>953</v>
      </c>
      <c r="U144" s="13">
        <v>0</v>
      </c>
      <c r="V144" s="13">
        <v>657.02</v>
      </c>
      <c r="W144" s="13">
        <v>30</v>
      </c>
      <c r="X144" s="13">
        <v>0</v>
      </c>
      <c r="Y144" s="14">
        <f t="shared" si="16"/>
      </c>
      <c r="Z144" s="17">
        <f t="shared" si="17"/>
      </c>
      <c r="AA144" s="14">
        <f t="shared" si="18"/>
      </c>
      <c r="AB144" s="17">
        <f t="shared" si="19"/>
        <v>21.90067</v>
      </c>
      <c r="AC144" s="14">
        <f t="shared" si="20"/>
        <v>9.599999999999994</v>
      </c>
      <c r="AD144" s="29">
        <f t="shared" si="21"/>
        <v>6423947.9616</v>
      </c>
      <c r="AE144" s="29">
        <f t="shared" si="22"/>
      </c>
    </row>
    <row r="145" spans="1:31" ht="51">
      <c r="A145" s="11" t="s">
        <v>954</v>
      </c>
      <c r="B145" s="12"/>
      <c r="C145" s="12" t="s">
        <v>955</v>
      </c>
      <c r="D145" s="11" t="s">
        <v>956</v>
      </c>
      <c r="E145" s="11" t="s">
        <v>957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958</v>
      </c>
      <c r="T145" s="13" t="s">
        <v>959</v>
      </c>
      <c r="U145" s="13">
        <v>0</v>
      </c>
      <c r="V145" s="13">
        <v>161.5</v>
      </c>
      <c r="W145" s="13">
        <v>30</v>
      </c>
      <c r="X145" s="13">
        <v>0</v>
      </c>
      <c r="Y145" s="14">
        <f t="shared" si="16"/>
      </c>
      <c r="Z145" s="17">
        <f t="shared" si="17"/>
      </c>
      <c r="AA145" s="14">
        <f t="shared" si="18"/>
      </c>
      <c r="AB145" s="17">
        <f t="shared" si="19"/>
        <v>5.38333</v>
      </c>
      <c r="AC145" s="14">
        <f t="shared" si="20"/>
        <v>9.099999999999994</v>
      </c>
      <c r="AD145" s="29">
        <f t="shared" si="21"/>
        <v>78784.545</v>
      </c>
      <c r="AE145" s="29">
        <f t="shared" si="22"/>
      </c>
    </row>
    <row r="146" spans="1:31" ht="25.5">
      <c r="A146" s="11" t="s">
        <v>960</v>
      </c>
      <c r="B146" s="12"/>
      <c r="C146" s="12" t="s">
        <v>961</v>
      </c>
      <c r="D146" s="11" t="s">
        <v>956</v>
      </c>
      <c r="E146" s="11" t="s">
        <v>957</v>
      </c>
      <c r="F146" s="11" t="s">
        <v>962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963</v>
      </c>
      <c r="T146" s="13" t="s">
        <v>964</v>
      </c>
      <c r="U146" s="13">
        <v>0</v>
      </c>
      <c r="V146" s="13">
        <v>45.46</v>
      </c>
      <c r="W146" s="13">
        <v>1</v>
      </c>
      <c r="X146" s="13">
        <v>0</v>
      </c>
      <c r="Y146" s="14">
        <f t="shared" si="16"/>
      </c>
      <c r="Z146" s="17">
        <f t="shared" si="17"/>
      </c>
      <c r="AA146" s="14">
        <f t="shared" si="18"/>
      </c>
      <c r="AB146" s="17">
        <f t="shared" si="19"/>
        <v>45.46</v>
      </c>
      <c r="AC146" s="14">
        <f t="shared" si="20"/>
        <v>9.099999999999994</v>
      </c>
      <c r="AD146" s="29">
        <f t="shared" si="21"/>
        <v>413.2314</v>
      </c>
      <c r="AE146" s="29">
        <f t="shared" si="22"/>
      </c>
    </row>
    <row r="147" spans="1:31" ht="51">
      <c r="A147" s="11" t="s">
        <v>965</v>
      </c>
      <c r="B147" s="12"/>
      <c r="C147" s="12" t="s">
        <v>966</v>
      </c>
      <c r="D147" s="11" t="s">
        <v>967</v>
      </c>
      <c r="E147" s="11" t="s">
        <v>968</v>
      </c>
      <c r="F147" s="11" t="s">
        <v>100</v>
      </c>
      <c r="G147" s="13" t="s">
        <v>969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970</v>
      </c>
      <c r="T147" s="13" t="s">
        <v>971</v>
      </c>
      <c r="U147" s="13">
        <v>0</v>
      </c>
      <c r="V147" s="13">
        <v>432.25</v>
      </c>
      <c r="W147" s="13">
        <v>30</v>
      </c>
      <c r="X147" s="13">
        <v>0</v>
      </c>
      <c r="Y147" s="14">
        <f t="shared" si="16"/>
      </c>
      <c r="Z147" s="17">
        <f t="shared" si="17"/>
      </c>
      <c r="AA147" s="14">
        <f t="shared" si="18"/>
      </c>
      <c r="AB147" s="17">
        <f t="shared" si="19"/>
        <v>14.40833</v>
      </c>
      <c r="AC147" s="14">
        <f t="shared" si="20"/>
        <v>7.700000000000003</v>
      </c>
      <c r="AD147" s="29">
        <f t="shared" si="21"/>
        <v>9884798.9592</v>
      </c>
      <c r="AE147" s="29">
        <f t="shared" si="22"/>
      </c>
    </row>
    <row r="148" spans="1:31" ht="51">
      <c r="A148" s="11" t="s">
        <v>972</v>
      </c>
      <c r="B148" s="12"/>
      <c r="C148" s="12" t="s">
        <v>973</v>
      </c>
      <c r="D148" s="11" t="s">
        <v>974</v>
      </c>
      <c r="E148" s="11" t="s">
        <v>975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976</v>
      </c>
      <c r="T148" s="13" t="s">
        <v>977</v>
      </c>
      <c r="U148" s="13">
        <v>4.91</v>
      </c>
      <c r="V148" s="13">
        <v>0</v>
      </c>
      <c r="W148" s="13">
        <v>14</v>
      </c>
      <c r="X148" s="13">
        <v>0</v>
      </c>
      <c r="Y148" s="14">
        <f t="shared" si="16"/>
        <v>4.46</v>
      </c>
      <c r="Z148" s="17">
        <f t="shared" si="17"/>
        <v>0.31857</v>
      </c>
      <c r="AA148" s="14">
        <f t="shared" si="18"/>
        <v>92.54</v>
      </c>
      <c r="AB148" s="17">
        <f t="shared" si="19"/>
      </c>
      <c r="AC148" s="14">
        <f t="shared" si="20"/>
      </c>
      <c r="AD148" s="29">
        <f t="shared" si="21"/>
        <v>10341.826879999999</v>
      </c>
      <c r="AE148" s="29">
        <f t="shared" si="22"/>
      </c>
    </row>
    <row r="149" spans="1:31" ht="51">
      <c r="A149" s="11" t="s">
        <v>978</v>
      </c>
      <c r="B149" s="12"/>
      <c r="C149" s="12" t="s">
        <v>979</v>
      </c>
      <c r="D149" s="11" t="s">
        <v>974</v>
      </c>
      <c r="E149" s="11" t="s">
        <v>975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980</v>
      </c>
      <c r="T149" s="13" t="s">
        <v>981</v>
      </c>
      <c r="U149" s="13">
        <v>4.28</v>
      </c>
      <c r="V149" s="13">
        <v>0</v>
      </c>
      <c r="W149" s="13">
        <v>28</v>
      </c>
      <c r="X149" s="13">
        <v>0</v>
      </c>
      <c r="Y149" s="14">
        <f t="shared" si="16"/>
        <v>3.89</v>
      </c>
      <c r="Z149" s="17">
        <f t="shared" si="17"/>
        <v>0.13893</v>
      </c>
      <c r="AA149" s="14">
        <f t="shared" si="18"/>
        <v>83.46000000000001</v>
      </c>
      <c r="AB149" s="17">
        <f t="shared" si="19"/>
      </c>
      <c r="AC149" s="14">
        <f t="shared" si="20"/>
      </c>
      <c r="AD149" s="29">
        <f t="shared" si="21"/>
        <v>10132.89312</v>
      </c>
      <c r="AE149" s="29">
        <f t="shared" si="22"/>
      </c>
    </row>
    <row r="150" spans="1:31" ht="51">
      <c r="A150" s="11" t="s">
        <v>982</v>
      </c>
      <c r="B150" s="12"/>
      <c r="C150" s="12" t="s">
        <v>983</v>
      </c>
      <c r="D150" s="11" t="s">
        <v>984</v>
      </c>
      <c r="E150" s="11" t="s">
        <v>985</v>
      </c>
      <c r="F150" s="11" t="s">
        <v>100</v>
      </c>
      <c r="G150" s="13" t="s">
        <v>986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987</v>
      </c>
      <c r="T150" s="13" t="s">
        <v>988</v>
      </c>
      <c r="U150" s="13">
        <v>6.54</v>
      </c>
      <c r="V150" s="13">
        <v>0</v>
      </c>
      <c r="W150" s="13">
        <v>14</v>
      </c>
      <c r="X150" s="13">
        <v>0</v>
      </c>
      <c r="Y150" s="14">
        <f t="shared" si="16"/>
        <v>5.95</v>
      </c>
      <c r="Z150" s="17">
        <f t="shared" si="17"/>
        <v>0.425</v>
      </c>
      <c r="AA150" s="14">
        <f t="shared" si="18"/>
        <v>95.08</v>
      </c>
      <c r="AB150" s="17">
        <f t="shared" si="19"/>
      </c>
      <c r="AC150" s="14">
        <f t="shared" si="20"/>
      </c>
      <c r="AD150" s="29">
        <f t="shared" si="21"/>
        <v>2049.55968</v>
      </c>
      <c r="AE150" s="29">
        <f t="shared" si="22"/>
      </c>
    </row>
    <row r="151" spans="1:31" ht="63.75">
      <c r="A151" s="11" t="s">
        <v>990</v>
      </c>
      <c r="B151" s="12"/>
      <c r="C151" s="12" t="s">
        <v>991</v>
      </c>
      <c r="D151" s="11" t="s">
        <v>989</v>
      </c>
      <c r="E151" s="11" t="s">
        <v>992</v>
      </c>
      <c r="F151" s="11" t="s">
        <v>993</v>
      </c>
      <c r="G151" s="13" t="s">
        <v>994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995</v>
      </c>
      <c r="T151" s="13" t="s">
        <v>996</v>
      </c>
      <c r="U151" s="13">
        <v>6.55</v>
      </c>
      <c r="V151" s="13">
        <v>0</v>
      </c>
      <c r="W151" s="13">
        <v>10</v>
      </c>
      <c r="X151" s="13">
        <v>0</v>
      </c>
      <c r="Y151" s="14">
        <f t="shared" si="16"/>
        <v>5.95</v>
      </c>
      <c r="Z151" s="17">
        <f t="shared" si="17"/>
        <v>0.595</v>
      </c>
      <c r="AA151" s="14">
        <f t="shared" si="18"/>
        <v>50</v>
      </c>
      <c r="AB151" s="17">
        <f t="shared" si="19"/>
      </c>
      <c r="AC151" s="14">
        <f t="shared" si="20"/>
      </c>
      <c r="AD151" s="29">
        <f t="shared" si="21"/>
        <v>50348.899999999994</v>
      </c>
      <c r="AE151" s="29">
        <f t="shared" si="22"/>
      </c>
    </row>
    <row r="152" spans="1:31" ht="63.75">
      <c r="A152" s="11" t="s">
        <v>997</v>
      </c>
      <c r="B152" s="12"/>
      <c r="C152" s="12" t="s">
        <v>998</v>
      </c>
      <c r="D152" s="11" t="s">
        <v>989</v>
      </c>
      <c r="E152" s="11" t="s">
        <v>992</v>
      </c>
      <c r="F152" s="11" t="s">
        <v>993</v>
      </c>
      <c r="G152" s="13" t="s">
        <v>999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1000</v>
      </c>
      <c r="T152" s="13" t="s">
        <v>1001</v>
      </c>
      <c r="U152" s="13">
        <v>6.55</v>
      </c>
      <c r="V152" s="13">
        <v>0</v>
      </c>
      <c r="W152" s="13">
        <v>10</v>
      </c>
      <c r="X152" s="13">
        <v>0</v>
      </c>
      <c r="Y152" s="14">
        <f t="shared" si="16"/>
        <v>5.95</v>
      </c>
      <c r="Z152" s="17">
        <f t="shared" si="17"/>
        <v>0.595</v>
      </c>
      <c r="AA152" s="14">
        <f t="shared" si="18"/>
        <v>50</v>
      </c>
      <c r="AB152" s="17">
        <f t="shared" si="19"/>
      </c>
      <c r="AC152" s="14">
        <f t="shared" si="20"/>
      </c>
      <c r="AD152" s="29">
        <f t="shared" si="21"/>
        <v>5241.95</v>
      </c>
      <c r="AE152" s="29">
        <f t="shared" si="22"/>
      </c>
    </row>
    <row r="153" spans="1:31" ht="25.5">
      <c r="A153" s="11" t="s">
        <v>1002</v>
      </c>
      <c r="B153" s="12"/>
      <c r="C153" s="12" t="s">
        <v>1003</v>
      </c>
      <c r="D153" s="11" t="s">
        <v>1004</v>
      </c>
      <c r="E153" s="11" t="s">
        <v>1005</v>
      </c>
      <c r="F153" s="11" t="s">
        <v>1006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1007</v>
      </c>
      <c r="T153" s="13" t="s">
        <v>1008</v>
      </c>
      <c r="U153" s="13">
        <v>0</v>
      </c>
      <c r="V153" s="13">
        <v>40.61</v>
      </c>
      <c r="W153" s="13">
        <v>1</v>
      </c>
      <c r="X153" s="13">
        <v>0</v>
      </c>
      <c r="Y153" s="14">
        <f t="shared" si="16"/>
      </c>
      <c r="Z153" s="17">
        <f t="shared" si="17"/>
      </c>
      <c r="AA153" s="14">
        <f t="shared" si="18"/>
      </c>
      <c r="AB153" s="17">
        <f t="shared" si="19"/>
        <v>40.61</v>
      </c>
      <c r="AC153" s="14">
        <f t="shared" si="20"/>
        <v>11.11</v>
      </c>
      <c r="AD153" s="29">
        <f t="shared" si="21"/>
        <v>766042</v>
      </c>
      <c r="AE153" s="29">
        <f t="shared" si="22"/>
      </c>
    </row>
    <row r="154" spans="1:31" ht="51">
      <c r="A154" s="11" t="s">
        <v>1009</v>
      </c>
      <c r="B154" s="12"/>
      <c r="C154" s="12" t="s">
        <v>1010</v>
      </c>
      <c r="D154" s="11" t="s">
        <v>1011</v>
      </c>
      <c r="E154" s="11" t="s">
        <v>1012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1013</v>
      </c>
      <c r="T154" s="13" t="s">
        <v>1014</v>
      </c>
      <c r="U154" s="13">
        <v>0</v>
      </c>
      <c r="V154" s="13">
        <v>31.91</v>
      </c>
      <c r="W154" s="13">
        <v>30</v>
      </c>
      <c r="X154" s="13">
        <v>0</v>
      </c>
      <c r="Y154" s="14">
        <f t="shared" si="16"/>
      </c>
      <c r="Z154" s="17">
        <f t="shared" si="17"/>
      </c>
      <c r="AA154" s="14">
        <f t="shared" si="18"/>
      </c>
      <c r="AB154" s="17">
        <f t="shared" si="19"/>
        <v>1.06367</v>
      </c>
      <c r="AC154" s="14">
        <f t="shared" si="20"/>
        <v>9.909999999999997</v>
      </c>
      <c r="AD154" s="29">
        <f t="shared" si="21"/>
        <v>91.98816</v>
      </c>
      <c r="AE154" s="29">
        <f t="shared" si="22"/>
      </c>
    </row>
    <row r="155" spans="1:31" ht="38.25">
      <c r="A155" s="11" t="s">
        <v>1016</v>
      </c>
      <c r="B155" s="12"/>
      <c r="C155" s="12" t="s">
        <v>1017</v>
      </c>
      <c r="D155" s="11" t="s">
        <v>1018</v>
      </c>
      <c r="E155" s="11" t="s">
        <v>1019</v>
      </c>
      <c r="F155" s="11" t="s">
        <v>1020</v>
      </c>
      <c r="G155" s="13" t="s">
        <v>1021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1022</v>
      </c>
      <c r="T155" s="13" t="s">
        <v>1023</v>
      </c>
      <c r="U155" s="13">
        <v>0</v>
      </c>
      <c r="V155" s="13">
        <v>7.54</v>
      </c>
      <c r="W155" s="13">
        <v>1</v>
      </c>
      <c r="X155" s="13">
        <v>0</v>
      </c>
      <c r="Y155" s="14">
        <f t="shared" si="16"/>
      </c>
      <c r="Z155" s="17">
        <f t="shared" si="17"/>
      </c>
      <c r="AA155" s="14">
        <f t="shared" si="18"/>
      </c>
      <c r="AB155" s="17">
        <f t="shared" si="19"/>
        <v>7.54</v>
      </c>
      <c r="AC155" s="14">
        <f t="shared" si="20"/>
        <v>0.12999999999999545</v>
      </c>
      <c r="AD155" s="29">
        <f t="shared" si="21"/>
        <v>150.6</v>
      </c>
      <c r="AE155" s="29">
        <f aca="true" t="shared" si="23" ref="AE155:AE187">IF(ISNUMBER(I155),IF(ISNUMBER(Q155),IF(Q155&gt;0,Q155*I155,""),""),"")</f>
      </c>
    </row>
    <row r="156" spans="1:31" ht="51">
      <c r="A156" s="11" t="s">
        <v>1024</v>
      </c>
      <c r="B156" s="12"/>
      <c r="C156" s="12" t="s">
        <v>1025</v>
      </c>
      <c r="D156" s="11" t="s">
        <v>1026</v>
      </c>
      <c r="E156" s="11" t="s">
        <v>1027</v>
      </c>
      <c r="F156" s="11" t="s">
        <v>388</v>
      </c>
      <c r="G156" s="13" t="s">
        <v>1028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1029</v>
      </c>
      <c r="T156" s="13" t="s">
        <v>1030</v>
      </c>
      <c r="U156" s="13">
        <v>3.1</v>
      </c>
      <c r="V156" s="13">
        <v>0</v>
      </c>
      <c r="W156" s="13">
        <v>5</v>
      </c>
      <c r="X156" s="13">
        <v>0</v>
      </c>
      <c r="Y156" s="14">
        <f t="shared" si="16"/>
        <v>2.82</v>
      </c>
      <c r="Z156" s="17">
        <f t="shared" si="17"/>
        <v>0.564</v>
      </c>
      <c r="AA156" s="14">
        <f t="shared" si="18"/>
        <v>50.03</v>
      </c>
      <c r="AB156" s="17">
        <f t="shared" si="19"/>
      </c>
      <c r="AC156" s="14">
        <f t="shared" si="20"/>
      </c>
      <c r="AD156" s="29">
        <f t="shared" si="21"/>
        <v>62787.268000000004</v>
      </c>
      <c r="AE156" s="29">
        <f t="shared" si="23"/>
      </c>
    </row>
    <row r="157" spans="1:31" ht="38.25">
      <c r="A157" s="11" t="s">
        <v>1031</v>
      </c>
      <c r="B157" s="12"/>
      <c r="C157" s="12" t="s">
        <v>1032</v>
      </c>
      <c r="D157" s="11" t="s">
        <v>1033</v>
      </c>
      <c r="E157" s="11" t="s">
        <v>1034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1035</v>
      </c>
      <c r="S157" s="13" t="s">
        <v>1036</v>
      </c>
      <c r="T157" s="13" t="s">
        <v>1037</v>
      </c>
      <c r="U157" s="13">
        <v>0</v>
      </c>
      <c r="V157" s="13">
        <v>6.71</v>
      </c>
      <c r="W157" s="13">
        <v>50</v>
      </c>
      <c r="X157" s="13">
        <v>0</v>
      </c>
      <c r="Y157" s="14">
        <f t="shared" si="16"/>
      </c>
      <c r="Z157" s="17">
        <f t="shared" si="17"/>
      </c>
      <c r="AA157" s="14">
        <f t="shared" si="18"/>
      </c>
      <c r="AB157" s="17">
        <f t="shared" si="19"/>
        <v>0.1342</v>
      </c>
      <c r="AC157" s="14">
        <f t="shared" si="20"/>
        <v>-0.12999999999999545</v>
      </c>
      <c r="AD157" s="29">
        <f t="shared" si="21"/>
        <v>5968.043549999999</v>
      </c>
      <c r="AE157" s="29">
        <f t="shared" si="23"/>
      </c>
    </row>
    <row r="158" spans="1:31" ht="51">
      <c r="A158" s="11" t="s">
        <v>1038</v>
      </c>
      <c r="B158" s="12"/>
      <c r="C158" s="12" t="s">
        <v>1039</v>
      </c>
      <c r="D158" s="11" t="s">
        <v>1040</v>
      </c>
      <c r="E158" s="11" t="s">
        <v>1041</v>
      </c>
      <c r="F158" s="11" t="s">
        <v>100</v>
      </c>
      <c r="G158" s="13" t="s">
        <v>1042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1043</v>
      </c>
      <c r="S158" s="13" t="s">
        <v>1044</v>
      </c>
      <c r="T158" s="13" t="s">
        <v>1045</v>
      </c>
      <c r="U158" s="13">
        <v>3.71</v>
      </c>
      <c r="V158" s="13">
        <v>0</v>
      </c>
      <c r="W158" s="13">
        <v>30</v>
      </c>
      <c r="X158" s="13">
        <v>0</v>
      </c>
      <c r="Y158" s="14">
        <f t="shared" si="16"/>
        <v>3.37</v>
      </c>
      <c r="Z158" s="17">
        <f t="shared" si="17"/>
        <v>0.11233</v>
      </c>
      <c r="AA158" s="14">
        <f t="shared" si="18"/>
        <v>58.16</v>
      </c>
      <c r="AB158" s="17">
        <f t="shared" si="19"/>
      </c>
      <c r="AC158" s="14">
        <f t="shared" si="20"/>
      </c>
      <c r="AD158" s="29">
        <f t="shared" si="21"/>
        <v>8078.642</v>
      </c>
      <c r="AE158" s="29">
        <f t="shared" si="23"/>
      </c>
    </row>
    <row r="159" spans="1:31" ht="25.5">
      <c r="A159" s="11" t="s">
        <v>1046</v>
      </c>
      <c r="B159" s="12"/>
      <c r="C159" s="12" t="s">
        <v>1047</v>
      </c>
      <c r="D159" s="11" t="s">
        <v>1048</v>
      </c>
      <c r="E159" s="11" t="s">
        <v>1049</v>
      </c>
      <c r="F159" s="11" t="s">
        <v>1050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1051</v>
      </c>
      <c r="T159" s="13" t="s">
        <v>1052</v>
      </c>
      <c r="U159" s="13">
        <v>30.48</v>
      </c>
      <c r="V159" s="13">
        <v>0</v>
      </c>
      <c r="W159" s="13">
        <v>5</v>
      </c>
      <c r="X159" s="13">
        <v>0</v>
      </c>
      <c r="Y159" s="14">
        <f t="shared" si="16"/>
        <v>27.71</v>
      </c>
      <c r="Z159" s="17">
        <f t="shared" si="17"/>
        <v>5.542</v>
      </c>
      <c r="AA159" s="14">
        <f t="shared" si="18"/>
        <v>50.01</v>
      </c>
      <c r="AB159" s="17">
        <f t="shared" si="19"/>
      </c>
      <c r="AC159" s="14">
        <f t="shared" si="20"/>
      </c>
      <c r="AD159" s="29">
        <f t="shared" si="21"/>
        <v>7480.62</v>
      </c>
      <c r="AE159" s="29">
        <f t="shared" si="23"/>
      </c>
    </row>
    <row r="160" spans="1:31" ht="25.5">
      <c r="A160" s="11" t="s">
        <v>1053</v>
      </c>
      <c r="B160" s="12"/>
      <c r="C160" s="12" t="s">
        <v>1054</v>
      </c>
      <c r="D160" s="11" t="s">
        <v>1055</v>
      </c>
      <c r="E160" s="11" t="s">
        <v>1056</v>
      </c>
      <c r="F160" s="11" t="s">
        <v>1050</v>
      </c>
      <c r="G160" s="13" t="s">
        <v>1057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1058</v>
      </c>
      <c r="T160" s="13" t="s">
        <v>1059</v>
      </c>
      <c r="U160" s="13">
        <v>0</v>
      </c>
      <c r="V160" s="13">
        <v>164.08</v>
      </c>
      <c r="W160" s="13">
        <v>5</v>
      </c>
      <c r="X160" s="13">
        <v>0</v>
      </c>
      <c r="Y160" s="14">
        <f t="shared" si="16"/>
      </c>
      <c r="Z160" s="17">
        <f t="shared" si="17"/>
      </c>
      <c r="AA160" s="14">
        <f t="shared" si="18"/>
      </c>
      <c r="AB160" s="17">
        <f t="shared" si="19"/>
        <v>32.816</v>
      </c>
      <c r="AC160" s="14">
        <f t="shared" si="20"/>
        <v>0</v>
      </c>
      <c r="AD160" s="29">
        <f t="shared" si="21"/>
        <v>20673.954</v>
      </c>
      <c r="AE160" s="29">
        <f t="shared" si="23"/>
      </c>
    </row>
    <row r="161" spans="1:31" ht="51">
      <c r="A161" s="11" t="s">
        <v>1060</v>
      </c>
      <c r="B161" s="12"/>
      <c r="C161" s="12" t="s">
        <v>1061</v>
      </c>
      <c r="D161" s="11" t="s">
        <v>1062</v>
      </c>
      <c r="E161" s="11" t="s">
        <v>1063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1064</v>
      </c>
      <c r="T161" s="13" t="s">
        <v>1065</v>
      </c>
      <c r="U161" s="13">
        <v>0</v>
      </c>
      <c r="V161" s="13">
        <v>16.13536</v>
      </c>
      <c r="W161" s="13">
        <v>10</v>
      </c>
      <c r="X161" s="13">
        <v>0</v>
      </c>
      <c r="Y161" s="14">
        <f t="shared" si="16"/>
      </c>
      <c r="Z161" s="17">
        <f t="shared" si="17"/>
      </c>
      <c r="AA161" s="14">
        <f t="shared" si="18"/>
      </c>
      <c r="AB161" s="17">
        <f t="shared" si="19"/>
        <v>1.61354</v>
      </c>
      <c r="AC161" s="14">
        <f t="shared" si="20"/>
        <v>94.73</v>
      </c>
      <c r="AD161" s="29">
        <f t="shared" si="21"/>
        <v>13063.68</v>
      </c>
      <c r="AE161" s="29">
        <f t="shared" si="23"/>
      </c>
    </row>
    <row r="162" spans="1:31" ht="51">
      <c r="A162" s="11" t="s">
        <v>1066</v>
      </c>
      <c r="B162" s="12"/>
      <c r="C162" s="12" t="s">
        <v>1067</v>
      </c>
      <c r="D162" s="11" t="s">
        <v>1062</v>
      </c>
      <c r="E162" s="11" t="s">
        <v>1063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1068</v>
      </c>
      <c r="T162" s="13" t="s">
        <v>1069</v>
      </c>
      <c r="U162" s="13">
        <v>0</v>
      </c>
      <c r="V162" s="13">
        <v>5.53801</v>
      </c>
      <c r="W162" s="13">
        <v>2</v>
      </c>
      <c r="X162" s="13">
        <v>0</v>
      </c>
      <c r="Y162" s="14">
        <f t="shared" si="16"/>
      </c>
      <c r="Z162" s="17">
        <f t="shared" si="17"/>
      </c>
      <c r="AA162" s="14">
        <f t="shared" si="18"/>
      </c>
      <c r="AB162" s="17">
        <f t="shared" si="19"/>
        <v>2.76901</v>
      </c>
      <c r="AC162" s="14">
        <f t="shared" si="20"/>
        <v>92.82</v>
      </c>
      <c r="AD162" s="29">
        <f t="shared" si="21"/>
        <v>1678.6316000000002</v>
      </c>
      <c r="AE162" s="29">
        <f t="shared" si="23"/>
      </c>
    </row>
    <row r="163" spans="1:31" ht="51">
      <c r="A163" s="11" t="s">
        <v>1070</v>
      </c>
      <c r="B163" s="12"/>
      <c r="C163" s="12" t="s">
        <v>1071</v>
      </c>
      <c r="D163" s="11" t="s">
        <v>1062</v>
      </c>
      <c r="E163" s="11" t="s">
        <v>1063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1072</v>
      </c>
      <c r="T163" s="13" t="s">
        <v>1073</v>
      </c>
      <c r="U163" s="13">
        <v>0</v>
      </c>
      <c r="V163" s="13">
        <v>20.31007</v>
      </c>
      <c r="W163" s="13">
        <v>7</v>
      </c>
      <c r="X163" s="13">
        <v>0</v>
      </c>
      <c r="Y163" s="14">
        <f t="shared" si="16"/>
      </c>
      <c r="Z163" s="17">
        <f t="shared" si="17"/>
      </c>
      <c r="AA163" s="14">
        <f t="shared" si="18"/>
      </c>
      <c r="AB163" s="17">
        <f t="shared" si="19"/>
        <v>2.90144</v>
      </c>
      <c r="AC163" s="14">
        <f t="shared" si="20"/>
        <v>94.52</v>
      </c>
      <c r="AD163" s="29">
        <f t="shared" si="21"/>
        <v>1201.2084</v>
      </c>
      <c r="AE163" s="29">
        <f t="shared" si="23"/>
      </c>
    </row>
    <row r="164" spans="1:31" ht="51">
      <c r="A164" s="11" t="s">
        <v>1074</v>
      </c>
      <c r="B164" s="12"/>
      <c r="C164" s="12" t="s">
        <v>1075</v>
      </c>
      <c r="D164" s="11" t="s">
        <v>1076</v>
      </c>
      <c r="E164" s="11" t="s">
        <v>1077</v>
      </c>
      <c r="F164" s="11" t="s">
        <v>100</v>
      </c>
      <c r="G164" s="13" t="s">
        <v>1078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1079</v>
      </c>
      <c r="T164" s="13" t="s">
        <v>1080</v>
      </c>
      <c r="U164" s="13">
        <v>0</v>
      </c>
      <c r="V164" s="13">
        <v>387.28</v>
      </c>
      <c r="W164" s="13">
        <v>20</v>
      </c>
      <c r="X164" s="13">
        <v>0</v>
      </c>
      <c r="Y164" s="14">
        <f t="shared" si="16"/>
      </c>
      <c r="Z164" s="17">
        <f t="shared" si="17"/>
      </c>
      <c r="AA164" s="14">
        <f t="shared" si="18"/>
      </c>
      <c r="AB164" s="17">
        <f t="shared" si="19"/>
        <v>19.364</v>
      </c>
      <c r="AC164" s="14">
        <f t="shared" si="20"/>
        <v>0</v>
      </c>
      <c r="AD164" s="29">
        <f t="shared" si="21"/>
        <v>42600.8</v>
      </c>
      <c r="AE164" s="29">
        <f t="shared" si="23"/>
      </c>
    </row>
    <row r="165" spans="1:31" ht="51">
      <c r="A165" s="11" t="s">
        <v>1082</v>
      </c>
      <c r="B165" s="12"/>
      <c r="C165" s="12" t="s">
        <v>1083</v>
      </c>
      <c r="D165" s="11" t="s">
        <v>1084</v>
      </c>
      <c r="E165" s="11" t="s">
        <v>1085</v>
      </c>
      <c r="F165" s="11" t="s">
        <v>100</v>
      </c>
      <c r="G165" s="13" t="s">
        <v>1086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1087</v>
      </c>
      <c r="T165" s="13" t="s">
        <v>1088</v>
      </c>
      <c r="U165" s="13">
        <v>0</v>
      </c>
      <c r="V165" s="13">
        <v>5.97</v>
      </c>
      <c r="W165" s="13">
        <v>21</v>
      </c>
      <c r="X165" s="13">
        <v>0</v>
      </c>
      <c r="Y165" s="14">
        <f t="shared" si="16"/>
      </c>
      <c r="Z165" s="17">
        <f t="shared" si="17"/>
      </c>
      <c r="AA165" s="14">
        <f t="shared" si="18"/>
      </c>
      <c r="AB165" s="17">
        <f t="shared" si="19"/>
        <v>0.28429</v>
      </c>
      <c r="AC165" s="14">
        <f t="shared" si="20"/>
        <v>29.650000000000006</v>
      </c>
      <c r="AD165" s="29">
        <f t="shared" si="21"/>
        <v>6.6000000000000005</v>
      </c>
      <c r="AE165" s="29">
        <f t="shared" si="23"/>
      </c>
    </row>
    <row r="166" spans="1:31" ht="51">
      <c r="A166" s="11" t="s">
        <v>1089</v>
      </c>
      <c r="B166" s="12"/>
      <c r="C166" s="12" t="s">
        <v>1090</v>
      </c>
      <c r="D166" s="11" t="s">
        <v>1091</v>
      </c>
      <c r="E166" s="11" t="s">
        <v>1092</v>
      </c>
      <c r="F166" s="11" t="s">
        <v>100</v>
      </c>
      <c r="G166" s="13" t="s">
        <v>1081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1093</v>
      </c>
      <c r="T166" s="13" t="s">
        <v>1094</v>
      </c>
      <c r="U166" s="13">
        <v>11.56</v>
      </c>
      <c r="V166" s="13">
        <v>0</v>
      </c>
      <c r="W166" s="13">
        <v>14</v>
      </c>
      <c r="X166" s="13">
        <v>0</v>
      </c>
      <c r="Y166" s="14">
        <f t="shared" si="16"/>
        <v>10.51</v>
      </c>
      <c r="Z166" s="17">
        <f t="shared" si="17"/>
        <v>0.75071</v>
      </c>
      <c r="AA166" s="14">
        <f t="shared" si="18"/>
        <v>51.01</v>
      </c>
      <c r="AB166" s="17">
        <f t="shared" si="19"/>
      </c>
      <c r="AC166" s="14">
        <f t="shared" si="20"/>
      </c>
      <c r="AD166" s="29">
        <f t="shared" si="21"/>
        <v>14.712</v>
      </c>
      <c r="AE166" s="29">
        <f t="shared" si="23"/>
      </c>
    </row>
    <row r="167" spans="1:31" ht="25.5">
      <c r="A167" s="11" t="s">
        <v>1095</v>
      </c>
      <c r="B167" s="12"/>
      <c r="C167" s="12" t="s">
        <v>1096</v>
      </c>
      <c r="D167" s="11" t="s">
        <v>1097</v>
      </c>
      <c r="E167" s="11" t="s">
        <v>1098</v>
      </c>
      <c r="F167" s="11" t="s">
        <v>1099</v>
      </c>
      <c r="G167" s="13" t="s">
        <v>1100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1101</v>
      </c>
      <c r="T167" s="13" t="s">
        <v>1102</v>
      </c>
      <c r="U167" s="13">
        <v>0</v>
      </c>
      <c r="V167" s="13">
        <v>157.95</v>
      </c>
      <c r="W167" s="13">
        <v>5</v>
      </c>
      <c r="X167" s="13">
        <v>0</v>
      </c>
      <c r="Y167" s="14">
        <f t="shared" si="16"/>
      </c>
      <c r="Z167" s="17">
        <f t="shared" si="17"/>
      </c>
      <c r="AA167" s="14">
        <f t="shared" si="18"/>
      </c>
      <c r="AB167" s="17">
        <f t="shared" si="19"/>
        <v>31.59</v>
      </c>
      <c r="AC167" s="14">
        <f t="shared" si="20"/>
        <v>0</v>
      </c>
      <c r="AD167" s="29">
        <f t="shared" si="21"/>
        <v>947.6999999999999</v>
      </c>
      <c r="AE167" s="29">
        <f t="shared" si="23"/>
      </c>
    </row>
    <row r="168" spans="1:31" ht="25.5">
      <c r="A168" s="11" t="s">
        <v>1103</v>
      </c>
      <c r="B168" s="12"/>
      <c r="C168" s="12" t="s">
        <v>1104</v>
      </c>
      <c r="D168" s="11" t="s">
        <v>1097</v>
      </c>
      <c r="E168" s="11" t="s">
        <v>1098</v>
      </c>
      <c r="F168" s="11" t="s">
        <v>1105</v>
      </c>
      <c r="G168" s="13" t="s">
        <v>1106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1107</v>
      </c>
      <c r="T168" s="13" t="s">
        <v>1108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 t="shared" si="16"/>
      </c>
      <c r="Z168" s="17">
        <f t="shared" si="17"/>
      </c>
      <c r="AA168" s="14">
        <f t="shared" si="18"/>
      </c>
      <c r="AB168" s="17">
        <f t="shared" si="19"/>
        <v>98.82377</v>
      </c>
      <c r="AC168" s="14">
        <f t="shared" si="20"/>
        <v>0</v>
      </c>
      <c r="AD168" s="29">
        <f t="shared" si="21"/>
        <v>25199.1</v>
      </c>
      <c r="AE168" s="29">
        <f t="shared" si="23"/>
      </c>
    </row>
    <row r="169" spans="1:31" ht="25.5">
      <c r="A169" s="11" t="s">
        <v>1109</v>
      </c>
      <c r="B169" s="12"/>
      <c r="C169" s="12" t="s">
        <v>1110</v>
      </c>
      <c r="D169" s="11" t="s">
        <v>1097</v>
      </c>
      <c r="E169" s="11" t="s">
        <v>1098</v>
      </c>
      <c r="F169" s="11" t="s">
        <v>1099</v>
      </c>
      <c r="G169" s="13" t="s">
        <v>1111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1112</v>
      </c>
      <c r="T169" s="13" t="s">
        <v>1113</v>
      </c>
      <c r="U169" s="13">
        <v>0</v>
      </c>
      <c r="V169" s="13">
        <v>78.99</v>
      </c>
      <c r="W169" s="13">
        <v>5</v>
      </c>
      <c r="X169" s="13">
        <v>0</v>
      </c>
      <c r="Y169" s="14">
        <f t="shared" si="16"/>
      </c>
      <c r="Z169" s="17">
        <f t="shared" si="17"/>
      </c>
      <c r="AA169" s="14">
        <f t="shared" si="18"/>
      </c>
      <c r="AB169" s="17">
        <f t="shared" si="19"/>
        <v>15.798</v>
      </c>
      <c r="AC169" s="14">
        <f t="shared" si="20"/>
        <v>0</v>
      </c>
      <c r="AD169" s="29">
        <f t="shared" si="21"/>
        <v>236.96999999999997</v>
      </c>
      <c r="AE169" s="29">
        <f t="shared" si="23"/>
      </c>
    </row>
    <row r="170" spans="1:31" ht="25.5">
      <c r="A170" s="11" t="s">
        <v>1114</v>
      </c>
      <c r="B170" s="12"/>
      <c r="C170" s="12" t="s">
        <v>1115</v>
      </c>
      <c r="D170" s="11" t="s">
        <v>1097</v>
      </c>
      <c r="E170" s="11" t="s">
        <v>1098</v>
      </c>
      <c r="F170" s="11" t="s">
        <v>1105</v>
      </c>
      <c r="G170" s="13" t="s">
        <v>1116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1117</v>
      </c>
      <c r="T170" s="13" t="s">
        <v>1118</v>
      </c>
      <c r="U170" s="13">
        <v>0</v>
      </c>
      <c r="V170" s="13">
        <v>197.65</v>
      </c>
      <c r="W170" s="13">
        <v>1</v>
      </c>
      <c r="X170" s="13">
        <v>0</v>
      </c>
      <c r="Y170" s="14">
        <f t="shared" si="16"/>
      </c>
      <c r="Z170" s="17">
        <f t="shared" si="17"/>
      </c>
      <c r="AA170" s="14">
        <f t="shared" si="18"/>
      </c>
      <c r="AB170" s="17">
        <f t="shared" si="19"/>
        <v>197.65</v>
      </c>
      <c r="AC170" s="14">
        <f t="shared" si="20"/>
        <v>0</v>
      </c>
      <c r="AD170" s="29">
        <f t="shared" si="21"/>
        <v>125112.45</v>
      </c>
      <c r="AE170" s="29">
        <f t="shared" si="23"/>
      </c>
    </row>
    <row r="171" spans="1:31" ht="25.5">
      <c r="A171" s="11" t="s">
        <v>1119</v>
      </c>
      <c r="B171" s="12"/>
      <c r="C171" s="12" t="s">
        <v>1120</v>
      </c>
      <c r="D171" s="11" t="s">
        <v>1097</v>
      </c>
      <c r="E171" s="11" t="s">
        <v>1098</v>
      </c>
      <c r="F171" s="11" t="s">
        <v>1105</v>
      </c>
      <c r="G171" s="13" t="s">
        <v>1121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1122</v>
      </c>
      <c r="T171" s="13" t="s">
        <v>1123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 t="shared" si="16"/>
      </c>
      <c r="Z171" s="17">
        <f t="shared" si="17"/>
      </c>
      <c r="AA171" s="14">
        <f t="shared" si="18"/>
      </c>
      <c r="AB171" s="17">
        <f t="shared" si="19"/>
        <v>296.47132</v>
      </c>
      <c r="AC171" s="14">
        <f t="shared" si="20"/>
        <v>0</v>
      </c>
      <c r="AD171" s="29">
        <f t="shared" si="21"/>
        <v>78268.08</v>
      </c>
      <c r="AE171" s="29">
        <f t="shared" si="23"/>
      </c>
    </row>
    <row r="172" spans="1:31" ht="51">
      <c r="A172" s="11" t="s">
        <v>1124</v>
      </c>
      <c r="B172" s="12"/>
      <c r="C172" s="12" t="s">
        <v>1125</v>
      </c>
      <c r="D172" s="11" t="s">
        <v>1126</v>
      </c>
      <c r="E172" s="11" t="s">
        <v>1127</v>
      </c>
      <c r="F172" s="11" t="s">
        <v>100</v>
      </c>
      <c r="G172" s="13" t="s">
        <v>986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1128</v>
      </c>
      <c r="T172" s="13" t="s">
        <v>1129</v>
      </c>
      <c r="U172" s="13">
        <v>0</v>
      </c>
      <c r="V172" s="13">
        <v>2.55693</v>
      </c>
      <c r="W172" s="13">
        <v>14</v>
      </c>
      <c r="X172" s="13">
        <v>0</v>
      </c>
      <c r="Y172" s="14">
        <f t="shared" si="16"/>
      </c>
      <c r="Z172" s="17">
        <f t="shared" si="17"/>
      </c>
      <c r="AA172" s="14">
        <f t="shared" si="18"/>
      </c>
      <c r="AB172" s="17">
        <f t="shared" si="19"/>
        <v>0.18264</v>
      </c>
      <c r="AC172" s="14">
        <f t="shared" si="20"/>
        <v>23.349999999999994</v>
      </c>
      <c r="AD172" s="29">
        <f t="shared" si="21"/>
        <v>23.8</v>
      </c>
      <c r="AE172" s="29">
        <f t="shared" si="23"/>
      </c>
    </row>
    <row r="173" spans="1:31" ht="38.25">
      <c r="A173" s="11" t="s">
        <v>1130</v>
      </c>
      <c r="B173" s="12"/>
      <c r="C173" s="12" t="s">
        <v>1131</v>
      </c>
      <c r="D173" s="11" t="s">
        <v>1132</v>
      </c>
      <c r="E173" s="11" t="s">
        <v>1133</v>
      </c>
      <c r="F173" s="11" t="s">
        <v>163</v>
      </c>
      <c r="G173" s="13" t="s">
        <v>1134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1135</v>
      </c>
      <c r="T173" s="13" t="s">
        <v>1136</v>
      </c>
      <c r="U173" s="13">
        <v>366</v>
      </c>
      <c r="V173" s="13">
        <v>0</v>
      </c>
      <c r="W173" s="13">
        <v>20</v>
      </c>
      <c r="X173" s="13">
        <v>0</v>
      </c>
      <c r="Y173" s="14">
        <f t="shared" si="16"/>
        <v>332.73</v>
      </c>
      <c r="Z173" s="17">
        <f t="shared" si="17"/>
        <v>16.6365</v>
      </c>
      <c r="AA173" s="14">
        <f t="shared" si="18"/>
        <v>69.1</v>
      </c>
      <c r="AB173" s="17">
        <f t="shared" si="19"/>
      </c>
      <c r="AC173" s="14">
        <f t="shared" si="20"/>
      </c>
      <c r="AD173" s="29">
        <f t="shared" si="21"/>
        <v>6342.759999999999</v>
      </c>
      <c r="AE173" s="29">
        <f t="shared" si="23"/>
      </c>
    </row>
    <row r="174" spans="1:31" ht="38.25">
      <c r="A174" s="11" t="s">
        <v>1138</v>
      </c>
      <c r="B174" s="12"/>
      <c r="C174" s="12" t="s">
        <v>1139</v>
      </c>
      <c r="D174" s="11" t="s">
        <v>1132</v>
      </c>
      <c r="E174" s="11" t="s">
        <v>1133</v>
      </c>
      <c r="F174" s="11" t="s">
        <v>163</v>
      </c>
      <c r="G174" s="13" t="s">
        <v>1140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1137</v>
      </c>
      <c r="S174" s="13" t="s">
        <v>1141</v>
      </c>
      <c r="T174" s="13" t="s">
        <v>1142</v>
      </c>
      <c r="U174" s="13">
        <v>13.32</v>
      </c>
      <c r="V174" s="13">
        <v>0</v>
      </c>
      <c r="W174" s="13">
        <v>1</v>
      </c>
      <c r="X174" s="13">
        <v>0</v>
      </c>
      <c r="Y174" s="14">
        <f t="shared" si="16"/>
        <v>12.11</v>
      </c>
      <c r="Z174" s="17">
        <f t="shared" si="17"/>
        <v>12.11</v>
      </c>
      <c r="AA174" s="14">
        <f t="shared" si="18"/>
        <v>59.29</v>
      </c>
      <c r="AB174" s="17">
        <f t="shared" si="19"/>
      </c>
      <c r="AC174" s="14">
        <f t="shared" si="20"/>
      </c>
      <c r="AD174" s="29">
        <f t="shared" si="21"/>
        <v>37448.28</v>
      </c>
      <c r="AE174" s="29">
        <f t="shared" si="23"/>
      </c>
    </row>
    <row r="175" spans="1:31" ht="51">
      <c r="A175" s="11" t="s">
        <v>1143</v>
      </c>
      <c r="B175" s="12"/>
      <c r="C175" s="12" t="s">
        <v>1144</v>
      </c>
      <c r="D175" s="11" t="s">
        <v>1145</v>
      </c>
      <c r="E175" s="11" t="s">
        <v>1146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1147</v>
      </c>
      <c r="T175" s="13" t="s">
        <v>1148</v>
      </c>
      <c r="U175" s="13">
        <v>0</v>
      </c>
      <c r="V175" s="13">
        <v>3.63546</v>
      </c>
      <c r="W175" s="13">
        <v>50</v>
      </c>
      <c r="X175" s="13">
        <v>0</v>
      </c>
      <c r="Y175" s="14">
        <f t="shared" si="16"/>
      </c>
      <c r="Z175" s="17">
        <f t="shared" si="17"/>
      </c>
      <c r="AA175" s="14">
        <f t="shared" si="18"/>
      </c>
      <c r="AB175" s="17">
        <f t="shared" si="19"/>
        <v>0.07271</v>
      </c>
      <c r="AC175" s="14">
        <f t="shared" si="20"/>
        <v>62.12</v>
      </c>
      <c r="AD175" s="29">
        <f t="shared" si="21"/>
        <v>3426.3492</v>
      </c>
      <c r="AE175" s="29">
        <f t="shared" si="23"/>
      </c>
    </row>
    <row r="176" spans="1:31" ht="51">
      <c r="A176" s="11" t="s">
        <v>1149</v>
      </c>
      <c r="B176" s="12"/>
      <c r="C176" s="12" t="s">
        <v>1150</v>
      </c>
      <c r="D176" s="11" t="s">
        <v>1145</v>
      </c>
      <c r="E176" s="11" t="s">
        <v>1146</v>
      </c>
      <c r="F176" s="11" t="s">
        <v>100</v>
      </c>
      <c r="G176" s="13" t="s">
        <v>1151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1152</v>
      </c>
      <c r="T176" s="13" t="s">
        <v>1153</v>
      </c>
      <c r="U176" s="13">
        <v>0</v>
      </c>
      <c r="V176" s="13">
        <v>10.90637</v>
      </c>
      <c r="W176" s="13">
        <v>50</v>
      </c>
      <c r="X176" s="13">
        <v>0</v>
      </c>
      <c r="Y176" s="14">
        <f t="shared" si="16"/>
      </c>
      <c r="Z176" s="17">
        <f t="shared" si="17"/>
      </c>
      <c r="AA176" s="14">
        <f t="shared" si="18"/>
      </c>
      <c r="AB176" s="17">
        <f t="shared" si="19"/>
        <v>0.21813</v>
      </c>
      <c r="AC176" s="14">
        <f t="shared" si="20"/>
        <v>77.08</v>
      </c>
      <c r="AD176" s="29">
        <f t="shared" si="21"/>
        <v>8508.298</v>
      </c>
      <c r="AE176" s="29">
        <f t="shared" si="23"/>
      </c>
    </row>
    <row r="177" spans="1:31" ht="51">
      <c r="A177" s="11" t="s">
        <v>1154</v>
      </c>
      <c r="B177" s="12"/>
      <c r="C177" s="12" t="s">
        <v>1155</v>
      </c>
      <c r="D177" s="11" t="s">
        <v>1145</v>
      </c>
      <c r="E177" s="11" t="s">
        <v>1146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1156</v>
      </c>
      <c r="T177" s="13" t="s">
        <v>1157</v>
      </c>
      <c r="U177" s="13">
        <v>0</v>
      </c>
      <c r="V177" s="13">
        <v>7.27091</v>
      </c>
      <c r="W177" s="13">
        <v>30</v>
      </c>
      <c r="X177" s="13">
        <v>0</v>
      </c>
      <c r="Y177" s="14">
        <f t="shared" si="16"/>
      </c>
      <c r="Z177" s="17">
        <f t="shared" si="17"/>
      </c>
      <c r="AA177" s="14">
        <f t="shared" si="18"/>
      </c>
      <c r="AB177" s="17">
        <f t="shared" si="19"/>
        <v>0.24236</v>
      </c>
      <c r="AC177" s="14">
        <f t="shared" si="20"/>
        <v>77.63</v>
      </c>
      <c r="AD177" s="29">
        <f t="shared" si="21"/>
        <v>1392.16416</v>
      </c>
      <c r="AE177" s="29">
        <f t="shared" si="23"/>
      </c>
    </row>
    <row r="178" spans="1:31" ht="25.5">
      <c r="A178" s="11" t="s">
        <v>1158</v>
      </c>
      <c r="B178" s="12"/>
      <c r="C178" s="12" t="s">
        <v>1159</v>
      </c>
      <c r="D178" s="11" t="s">
        <v>1160</v>
      </c>
      <c r="E178" s="11" t="s">
        <v>1161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 t="shared" si="16"/>
      </c>
      <c r="Z178" s="17">
        <f t="shared" si="17"/>
      </c>
      <c r="AA178" s="14">
        <f t="shared" si="18"/>
      </c>
      <c r="AB178" s="17">
        <f t="shared" si="19"/>
      </c>
      <c r="AC178" s="14">
        <f t="shared" si="20"/>
      </c>
      <c r="AD178" s="29">
        <f t="shared" si="21"/>
        <v>23800</v>
      </c>
      <c r="AE178" s="29">
        <f t="shared" si="23"/>
      </c>
    </row>
    <row r="179" spans="1:31" ht="51" customHeight="1">
      <c r="A179" s="11" t="s">
        <v>1158</v>
      </c>
      <c r="B179" s="12" t="s">
        <v>35</v>
      </c>
      <c r="C179" s="12"/>
      <c r="D179" s="11" t="s">
        <v>1160</v>
      </c>
      <c r="E179" s="11" t="s">
        <v>1161</v>
      </c>
      <c r="F179" s="11" t="s">
        <v>163</v>
      </c>
      <c r="G179" s="13" t="s">
        <v>1162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1163</v>
      </c>
      <c r="T179" s="13" t="s">
        <v>1164</v>
      </c>
      <c r="U179" s="13">
        <v>0</v>
      </c>
      <c r="V179" s="13">
        <v>12.64</v>
      </c>
      <c r="W179" s="13">
        <v>1</v>
      </c>
      <c r="X179" s="13">
        <v>200</v>
      </c>
      <c r="Y179" s="14">
        <f t="shared" si="16"/>
      </c>
      <c r="Z179" s="17">
        <f t="shared" si="17"/>
      </c>
      <c r="AA179" s="14">
        <f t="shared" si="18"/>
      </c>
      <c r="AB179" s="17">
        <f t="shared" si="19"/>
        <v>0.0632</v>
      </c>
      <c r="AC179" s="14">
        <f t="shared" si="20"/>
        <v>81.17</v>
      </c>
      <c r="AD179" s="29">
        <f t="shared" si="21"/>
      </c>
      <c r="AE179" s="29">
        <f t="shared" si="23"/>
      </c>
    </row>
    <row r="180" spans="1:31" ht="51" customHeight="1">
      <c r="A180" s="11" t="s">
        <v>1158</v>
      </c>
      <c r="B180" s="12" t="s">
        <v>42</v>
      </c>
      <c r="C180" s="12"/>
      <c r="D180" s="11" t="s">
        <v>1160</v>
      </c>
      <c r="E180" s="11" t="s">
        <v>1161</v>
      </c>
      <c r="F180" s="11" t="s">
        <v>163</v>
      </c>
      <c r="G180" s="13" t="s">
        <v>1165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1166</v>
      </c>
      <c r="T180" s="13" t="s">
        <v>1167</v>
      </c>
      <c r="U180" s="13">
        <v>0</v>
      </c>
      <c r="V180" s="13">
        <v>61.37</v>
      </c>
      <c r="W180" s="13">
        <v>1</v>
      </c>
      <c r="X180" s="13">
        <v>1000</v>
      </c>
      <c r="Y180" s="14">
        <f t="shared" si="16"/>
      </c>
      <c r="Z180" s="17">
        <f t="shared" si="17"/>
      </c>
      <c r="AA180" s="14">
        <f t="shared" si="18"/>
      </c>
      <c r="AB180" s="17">
        <f t="shared" si="19"/>
        <v>0.06137</v>
      </c>
      <c r="AC180" s="14">
        <f t="shared" si="20"/>
        <v>80.61</v>
      </c>
      <c r="AD180" s="29">
        <f t="shared" si="21"/>
      </c>
      <c r="AE180" s="29">
        <f t="shared" si="23"/>
      </c>
    </row>
    <row r="181" spans="1:31" ht="51" customHeight="1">
      <c r="A181" s="11" t="s">
        <v>1158</v>
      </c>
      <c r="B181" s="12" t="s">
        <v>595</v>
      </c>
      <c r="C181" s="12"/>
      <c r="D181" s="11" t="s">
        <v>1160</v>
      </c>
      <c r="E181" s="11" t="s">
        <v>1161</v>
      </c>
      <c r="F181" s="11" t="s">
        <v>163</v>
      </c>
      <c r="G181" s="13" t="s">
        <v>1168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1169</v>
      </c>
      <c r="T181" s="13" t="s">
        <v>1170</v>
      </c>
      <c r="U181" s="13">
        <v>0</v>
      </c>
      <c r="V181" s="13">
        <v>121.36</v>
      </c>
      <c r="W181" s="13">
        <v>1</v>
      </c>
      <c r="X181" s="13">
        <v>2000</v>
      </c>
      <c r="Y181" s="14">
        <f t="shared" si="16"/>
      </c>
      <c r="Z181" s="17">
        <f t="shared" si="17"/>
      </c>
      <c r="AA181" s="14">
        <f t="shared" si="18"/>
      </c>
      <c r="AB181" s="17">
        <f t="shared" si="19"/>
        <v>0.06068</v>
      </c>
      <c r="AC181" s="14">
        <f t="shared" si="20"/>
        <v>80.39</v>
      </c>
      <c r="AD181" s="29">
        <f t="shared" si="21"/>
      </c>
      <c r="AE181" s="29">
        <f t="shared" si="23"/>
      </c>
    </row>
    <row r="182" spans="1:31" ht="38.25">
      <c r="A182" s="11" t="s">
        <v>1171</v>
      </c>
      <c r="B182" s="12"/>
      <c r="C182" s="12" t="s">
        <v>1172</v>
      </c>
      <c r="D182" s="11" t="s">
        <v>143</v>
      </c>
      <c r="E182" s="11" t="s">
        <v>1173</v>
      </c>
      <c r="F182" s="11" t="s">
        <v>68</v>
      </c>
      <c r="G182" s="13" t="s">
        <v>1174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1175</v>
      </c>
      <c r="T182" s="13" t="s">
        <v>1176</v>
      </c>
      <c r="U182" s="13">
        <v>13.9</v>
      </c>
      <c r="V182" s="13">
        <v>0</v>
      </c>
      <c r="W182" s="13">
        <v>1</v>
      </c>
      <c r="X182" s="13">
        <v>0</v>
      </c>
      <c r="Y182" s="14">
        <f t="shared" si="16"/>
        <v>12.64</v>
      </c>
      <c r="Z182" s="17">
        <f t="shared" si="17"/>
        <v>12.64</v>
      </c>
      <c r="AA182" s="14">
        <f t="shared" si="18"/>
        <v>94.54</v>
      </c>
      <c r="AB182" s="17">
        <f t="shared" si="19"/>
      </c>
      <c r="AC182" s="14">
        <f t="shared" si="20"/>
      </c>
      <c r="AD182" s="29">
        <f t="shared" si="21"/>
        <v>2484</v>
      </c>
      <c r="AE182" s="29">
        <f t="shared" si="23"/>
      </c>
    </row>
    <row r="183" spans="1:31" ht="51">
      <c r="A183" s="11" t="s">
        <v>1177</v>
      </c>
      <c r="B183" s="12"/>
      <c r="C183" s="12" t="s">
        <v>1178</v>
      </c>
      <c r="D183" s="11" t="s">
        <v>1179</v>
      </c>
      <c r="E183" s="11" t="s">
        <v>1180</v>
      </c>
      <c r="F183" s="11" t="s">
        <v>100</v>
      </c>
      <c r="G183" s="13" t="s">
        <v>1181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1182</v>
      </c>
      <c r="T183" s="13" t="s">
        <v>1183</v>
      </c>
      <c r="U183" s="13">
        <v>3.34</v>
      </c>
      <c r="V183" s="13">
        <v>0</v>
      </c>
      <c r="W183" s="13">
        <v>40</v>
      </c>
      <c r="X183" s="13">
        <v>0</v>
      </c>
      <c r="Y183" s="14">
        <f t="shared" si="16"/>
        <v>3.04</v>
      </c>
      <c r="Z183" s="17">
        <f t="shared" si="17"/>
        <v>0.076</v>
      </c>
      <c r="AA183" s="14">
        <f t="shared" si="18"/>
        <v>60.66</v>
      </c>
      <c r="AB183" s="17">
        <f t="shared" si="19"/>
      </c>
      <c r="AC183" s="14">
        <f t="shared" si="20"/>
      </c>
      <c r="AD183" s="29">
        <f t="shared" si="21"/>
        <v>514.579</v>
      </c>
      <c r="AE183" s="29">
        <f t="shared" si="23"/>
      </c>
    </row>
    <row r="184" spans="1:31" ht="38.25">
      <c r="A184" s="11" t="s">
        <v>1184</v>
      </c>
      <c r="B184" s="12"/>
      <c r="C184" s="12" t="s">
        <v>1185</v>
      </c>
      <c r="D184" s="11" t="s">
        <v>1186</v>
      </c>
      <c r="E184" s="11" t="s">
        <v>1187</v>
      </c>
      <c r="F184" s="11" t="s">
        <v>1188</v>
      </c>
      <c r="G184" s="13" t="s">
        <v>1189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1190</v>
      </c>
      <c r="T184" s="13" t="s">
        <v>1191</v>
      </c>
      <c r="U184" s="13">
        <v>27.8</v>
      </c>
      <c r="V184" s="13">
        <v>0</v>
      </c>
      <c r="W184" s="13">
        <v>10</v>
      </c>
      <c r="X184" s="13">
        <v>0</v>
      </c>
      <c r="Y184" s="14">
        <f t="shared" si="16"/>
        <v>25.27</v>
      </c>
      <c r="Z184" s="17">
        <f t="shared" si="17"/>
        <v>2.527</v>
      </c>
      <c r="AA184" s="14">
        <f t="shared" si="18"/>
        <v>69.61</v>
      </c>
      <c r="AB184" s="17">
        <f t="shared" si="19"/>
      </c>
      <c r="AC184" s="14">
        <f t="shared" si="20"/>
      </c>
      <c r="AD184" s="29">
        <f t="shared" si="21"/>
        <v>10091.52</v>
      </c>
      <c r="AE184" s="29">
        <f t="shared" si="23"/>
      </c>
    </row>
    <row r="185" spans="1:31" ht="38.25">
      <c r="A185" s="11" t="s">
        <v>1192</v>
      </c>
      <c r="B185" s="12"/>
      <c r="C185" s="12" t="s">
        <v>1193</v>
      </c>
      <c r="D185" s="11" t="s">
        <v>1194</v>
      </c>
      <c r="E185" s="11" t="s">
        <v>1195</v>
      </c>
      <c r="F185" s="11" t="s">
        <v>1196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1197</v>
      </c>
      <c r="T185" s="13" t="s">
        <v>1198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 t="shared" si="16"/>
      </c>
      <c r="Z185" s="17">
        <f t="shared" si="17"/>
      </c>
      <c r="AA185" s="14">
        <f t="shared" si="18"/>
      </c>
      <c r="AB185" s="17">
        <f t="shared" si="19"/>
        <v>1044.18131</v>
      </c>
      <c r="AC185" s="14">
        <f t="shared" si="20"/>
        <v>6.799999999999997</v>
      </c>
      <c r="AD185" s="29">
        <f t="shared" si="21"/>
        <v>306551.7</v>
      </c>
      <c r="AE185" s="29">
        <f t="shared" si="23"/>
      </c>
    </row>
    <row r="186" spans="1:31" ht="38.25">
      <c r="A186" s="11" t="s">
        <v>1199</v>
      </c>
      <c r="B186" s="12"/>
      <c r="C186" s="12" t="s">
        <v>1200</v>
      </c>
      <c r="D186" s="11" t="s">
        <v>1194</v>
      </c>
      <c r="E186" s="11" t="s">
        <v>1195</v>
      </c>
      <c r="F186" s="11" t="s">
        <v>1201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1202</v>
      </c>
      <c r="T186" s="13" t="s">
        <v>1203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 t="shared" si="16"/>
      </c>
      <c r="Z186" s="17">
        <f t="shared" si="17"/>
      </c>
      <c r="AA186" s="14">
        <f t="shared" si="18"/>
      </c>
      <c r="AB186" s="17">
        <f t="shared" si="19"/>
        <v>1044.18131</v>
      </c>
      <c r="AC186" s="14">
        <f t="shared" si="20"/>
        <v>6.799999999999997</v>
      </c>
      <c r="AD186" s="29">
        <f t="shared" si="21"/>
        <v>484643.63999999996</v>
      </c>
      <c r="AE186" s="29">
        <f t="shared" si="23"/>
      </c>
    </row>
    <row r="187" spans="1:31" ht="51">
      <c r="A187" s="11" t="s">
        <v>1204</v>
      </c>
      <c r="B187" s="12"/>
      <c r="C187" s="12" t="s">
        <v>1205</v>
      </c>
      <c r="D187" s="11" t="s">
        <v>1206</v>
      </c>
      <c r="E187" s="11" t="s">
        <v>1207</v>
      </c>
      <c r="F187" s="11" t="s">
        <v>100</v>
      </c>
      <c r="G187" s="13" t="s">
        <v>1208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1209</v>
      </c>
      <c r="T187" s="13" t="s">
        <v>1210</v>
      </c>
      <c r="U187" s="13">
        <v>0</v>
      </c>
      <c r="V187" s="13">
        <v>23.47</v>
      </c>
      <c r="W187" s="13">
        <v>10</v>
      </c>
      <c r="X187" s="13">
        <v>0</v>
      </c>
      <c r="Y187" s="14">
        <f t="shared" si="16"/>
      </c>
      <c r="Z187" s="17">
        <f t="shared" si="17"/>
      </c>
      <c r="AA187" s="14">
        <f t="shared" si="18"/>
      </c>
      <c r="AB187" s="17">
        <f t="shared" si="19"/>
        <v>2.347</v>
      </c>
      <c r="AC187" s="14">
        <f t="shared" si="20"/>
        <v>64.59</v>
      </c>
      <c r="AD187" s="29">
        <f t="shared" si="21"/>
        <v>3656.884</v>
      </c>
      <c r="AE187" s="29">
        <f t="shared" si="23"/>
      </c>
    </row>
    <row r="188" spans="1:31" ht="38.25">
      <c r="A188" s="11" t="s">
        <v>1211</v>
      </c>
      <c r="B188" s="12"/>
      <c r="C188" s="12" t="s">
        <v>1212</v>
      </c>
      <c r="D188" s="11" t="s">
        <v>1206</v>
      </c>
      <c r="E188" s="11" t="s">
        <v>1207</v>
      </c>
      <c r="F188" s="11" t="s">
        <v>1213</v>
      </c>
      <c r="G188" s="13" t="s">
        <v>1214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1215</v>
      </c>
      <c r="T188" s="13" t="s">
        <v>1216</v>
      </c>
      <c r="U188" s="13">
        <v>0</v>
      </c>
      <c r="V188" s="13">
        <v>39.94</v>
      </c>
      <c r="W188" s="13">
        <v>5</v>
      </c>
      <c r="X188" s="13">
        <v>0</v>
      </c>
      <c r="Y188" s="14">
        <f t="shared" si="16"/>
      </c>
      <c r="Z188" s="17">
        <f t="shared" si="17"/>
      </c>
      <c r="AA188" s="14">
        <f t="shared" si="18"/>
      </c>
      <c r="AB188" s="17">
        <f t="shared" si="19"/>
        <v>7.988</v>
      </c>
      <c r="AC188" s="14">
        <f t="shared" si="20"/>
        <v>83.63</v>
      </c>
      <c r="AD188" s="29">
        <f t="shared" si="21"/>
        <v>7991.88</v>
      </c>
      <c r="AE188" s="29">
        <f aca="true" t="shared" si="24" ref="AE188:AE219">IF(ISNUMBER(I188),IF(ISNUMBER(Q188),IF(Q188&gt;0,Q188*I188,""),""),"")</f>
      </c>
    </row>
    <row r="189" spans="1:31" ht="38.25">
      <c r="A189" s="11" t="s">
        <v>1217</v>
      </c>
      <c r="B189" s="12"/>
      <c r="C189" s="12" t="s">
        <v>1218</v>
      </c>
      <c r="D189" s="11" t="s">
        <v>1219</v>
      </c>
      <c r="E189" s="11" t="s">
        <v>1220</v>
      </c>
      <c r="F189" s="11" t="s">
        <v>163</v>
      </c>
      <c r="G189" s="13" t="s">
        <v>1221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1222</v>
      </c>
      <c r="T189" s="13" t="s">
        <v>1223</v>
      </c>
      <c r="U189" s="13">
        <v>263.77</v>
      </c>
      <c r="V189" s="13">
        <v>0</v>
      </c>
      <c r="W189" s="13">
        <v>1</v>
      </c>
      <c r="X189" s="13">
        <v>10</v>
      </c>
      <c r="Y189" s="14">
        <f t="shared" si="16"/>
        <v>239.79</v>
      </c>
      <c r="Z189" s="17">
        <f t="shared" si="17"/>
        <v>23.979</v>
      </c>
      <c r="AA189" s="14">
        <f t="shared" si="18"/>
        <v>50</v>
      </c>
      <c r="AB189" s="17">
        <f t="shared" si="19"/>
      </c>
      <c r="AC189" s="14">
        <f t="shared" si="20"/>
      </c>
      <c r="AD189" s="29">
        <f t="shared" si="21"/>
        <v>195129.7635</v>
      </c>
      <c r="AE189" s="29">
        <f t="shared" si="24"/>
      </c>
    </row>
    <row r="190" spans="1:31" ht="25.5">
      <c r="A190" s="11" t="s">
        <v>1224</v>
      </c>
      <c r="B190" s="12"/>
      <c r="C190" s="12" t="s">
        <v>1225</v>
      </c>
      <c r="D190" s="11" t="s">
        <v>1226</v>
      </c>
      <c r="E190" s="11" t="s">
        <v>1227</v>
      </c>
      <c r="F190" s="11" t="s">
        <v>1228</v>
      </c>
      <c r="G190" s="13" t="s">
        <v>1229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1230</v>
      </c>
      <c r="T190" s="13" t="s">
        <v>1231</v>
      </c>
      <c r="U190" s="13">
        <v>2.63</v>
      </c>
      <c r="V190" s="13">
        <v>0</v>
      </c>
      <c r="W190" s="13">
        <v>1</v>
      </c>
      <c r="X190" s="13">
        <v>0</v>
      </c>
      <c r="Y190" s="14">
        <f t="shared" si="16"/>
        <v>2.39</v>
      </c>
      <c r="Z190" s="17">
        <f t="shared" si="17"/>
        <v>2.39</v>
      </c>
      <c r="AA190" s="14">
        <f t="shared" si="18"/>
        <v>50.21</v>
      </c>
      <c r="AB190" s="17">
        <f t="shared" si="19"/>
      </c>
      <c r="AC190" s="14">
        <f t="shared" si="20"/>
      </c>
      <c r="AD190" s="29">
        <f t="shared" si="21"/>
        <v>11.899999999999999</v>
      </c>
      <c r="AE190" s="29">
        <f t="shared" si="24"/>
      </c>
    </row>
    <row r="191" spans="1:31" ht="25.5">
      <c r="A191" s="11" t="s">
        <v>1232</v>
      </c>
      <c r="B191" s="12"/>
      <c r="C191" s="12" t="s">
        <v>1233</v>
      </c>
      <c r="D191" s="11" t="s">
        <v>1234</v>
      </c>
      <c r="E191" s="11" t="s">
        <v>1235</v>
      </c>
      <c r="F191" s="11" t="s">
        <v>1236</v>
      </c>
      <c r="G191" s="13" t="s">
        <v>1237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1238</v>
      </c>
      <c r="T191" s="13" t="s">
        <v>1239</v>
      </c>
      <c r="U191" s="13">
        <v>0</v>
      </c>
      <c r="V191" s="13">
        <v>854.99</v>
      </c>
      <c r="W191" s="13">
        <v>30</v>
      </c>
      <c r="X191" s="13">
        <v>0</v>
      </c>
      <c r="Y191" s="14">
        <f t="shared" si="16"/>
      </c>
      <c r="Z191" s="17">
        <f t="shared" si="17"/>
      </c>
      <c r="AA191" s="14">
        <f t="shared" si="18"/>
      </c>
      <c r="AB191" s="17">
        <f t="shared" si="19"/>
        <v>28.49967</v>
      </c>
      <c r="AC191" s="14">
        <f t="shared" si="20"/>
        <v>13.5</v>
      </c>
      <c r="AD191" s="29">
        <f t="shared" si="21"/>
        <v>319494.1968</v>
      </c>
      <c r="AE191" s="29">
        <f t="shared" si="24"/>
      </c>
    </row>
    <row r="192" spans="1:31" ht="38.25">
      <c r="A192" s="11" t="s">
        <v>1240</v>
      </c>
      <c r="B192" s="12"/>
      <c r="C192" s="12" t="s">
        <v>1241</v>
      </c>
      <c r="D192" s="11" t="s">
        <v>1242</v>
      </c>
      <c r="E192" s="11" t="s">
        <v>1243</v>
      </c>
      <c r="F192" s="11" t="s">
        <v>1244</v>
      </c>
      <c r="G192" s="13" t="s">
        <v>1245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1246</v>
      </c>
      <c r="T192" s="13" t="s">
        <v>1247</v>
      </c>
      <c r="U192" s="13">
        <v>0</v>
      </c>
      <c r="V192" s="13">
        <v>46.39</v>
      </c>
      <c r="W192" s="13">
        <v>12</v>
      </c>
      <c r="X192" s="13">
        <v>0</v>
      </c>
      <c r="Y192" s="14">
        <f t="shared" si="16"/>
      </c>
      <c r="Z192" s="17">
        <f t="shared" si="17"/>
      </c>
      <c r="AA192" s="14">
        <f t="shared" si="18"/>
      </c>
      <c r="AB192" s="17">
        <f t="shared" si="19"/>
        <v>3.86583</v>
      </c>
      <c r="AC192" s="14">
        <f t="shared" si="20"/>
        <v>10.019999999999996</v>
      </c>
      <c r="AD192" s="29">
        <f t="shared" si="21"/>
        <v>21913.29</v>
      </c>
      <c r="AE192" s="29">
        <f t="shared" si="24"/>
      </c>
    </row>
    <row r="193" spans="1:31" ht="25.5">
      <c r="A193" s="11" t="s">
        <v>1248</v>
      </c>
      <c r="B193" s="12"/>
      <c r="C193" s="12" t="s">
        <v>1249</v>
      </c>
      <c r="D193" s="11" t="s">
        <v>1250</v>
      </c>
      <c r="E193" s="11" t="s">
        <v>1251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1252</v>
      </c>
      <c r="T193" s="13" t="s">
        <v>1253</v>
      </c>
      <c r="U193" s="13">
        <v>0</v>
      </c>
      <c r="V193" s="13">
        <v>247.94</v>
      </c>
      <c r="W193" s="13">
        <v>180</v>
      </c>
      <c r="X193" s="13">
        <v>0</v>
      </c>
      <c r="Y193" s="14">
        <f t="shared" si="16"/>
      </c>
      <c r="Z193" s="17">
        <f t="shared" si="17"/>
      </c>
      <c r="AA193" s="14">
        <f t="shared" si="18"/>
      </c>
      <c r="AB193" s="17">
        <f t="shared" si="19"/>
        <v>1.37744</v>
      </c>
      <c r="AC193" s="14">
        <f t="shared" si="20"/>
        <v>0</v>
      </c>
      <c r="AD193" s="29">
        <f t="shared" si="21"/>
        <v>5950.5408</v>
      </c>
      <c r="AE193" s="29">
        <f t="shared" si="24"/>
      </c>
    </row>
    <row r="194" spans="1:31" ht="51">
      <c r="A194" s="11" t="s">
        <v>1254</v>
      </c>
      <c r="B194" s="12"/>
      <c r="C194" s="12" t="s">
        <v>1255</v>
      </c>
      <c r="D194" s="11" t="s">
        <v>1256</v>
      </c>
      <c r="E194" s="11" t="s">
        <v>1257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1258</v>
      </c>
      <c r="T194" s="13" t="s">
        <v>1259</v>
      </c>
      <c r="U194" s="13">
        <v>2.69</v>
      </c>
      <c r="V194" s="13">
        <v>0</v>
      </c>
      <c r="W194" s="13">
        <v>25</v>
      </c>
      <c r="X194" s="13">
        <v>0</v>
      </c>
      <c r="Y194" s="14">
        <f aca="true" t="shared" si="25" ref="Y194:Y257">IF(U194&gt;0,ROUND(U194*100/110,2),"")</f>
        <v>2.45</v>
      </c>
      <c r="Z194" s="17">
        <f aca="true" t="shared" si="26" ref="Z194:Z257">IF(W194*U194&gt;0,ROUND(Y194/IF(X194&gt;0,X194,W194)/IF(X194&gt;0,W194,1),5),Y194)</f>
        <v>0.098</v>
      </c>
      <c r="AA194" s="14">
        <f aca="true" t="shared" si="27" ref="AA194:AA257">IF(W194*U194&gt;0,100-ROUND(P194/Z194*100,2),"")</f>
        <v>50.09</v>
      </c>
      <c r="AB194" s="17">
        <f aca="true" t="shared" si="28" ref="AB194:AB257">IF(W194*V194&gt;0,ROUND(V194/IF(X194&gt;0,X194,W194)/IF(X194&gt;0,W194,1),5),"")</f>
      </c>
      <c r="AC194" s="14">
        <f aca="true" t="shared" si="29" ref="AC194:AC257">IF(W194*V194&gt;0,100-ROUND(P194/AB194*100,2),"")</f>
      </c>
      <c r="AD194" s="29">
        <f aca="true" t="shared" si="30" ref="AD194:AD257">IF(ISNUMBER(H194),IF(ISNUMBER(P194),IF(P194&gt;0,P194*H194,""),""),"")</f>
        <v>679.849</v>
      </c>
      <c r="AE194" s="29">
        <f t="shared" si="24"/>
      </c>
    </row>
    <row r="195" spans="1:31" ht="38.25">
      <c r="A195" s="11" t="s">
        <v>1260</v>
      </c>
      <c r="B195" s="12"/>
      <c r="C195" s="12" t="s">
        <v>1261</v>
      </c>
      <c r="D195" s="11" t="s">
        <v>1262</v>
      </c>
      <c r="E195" s="11" t="s">
        <v>1263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1264</v>
      </c>
      <c r="T195" s="13" t="s">
        <v>1265</v>
      </c>
      <c r="U195" s="13">
        <v>0</v>
      </c>
      <c r="V195" s="13">
        <v>515.03</v>
      </c>
      <c r="W195" s="13">
        <v>1</v>
      </c>
      <c r="X195" s="13">
        <v>0</v>
      </c>
      <c r="Y195" s="14">
        <f t="shared" si="25"/>
      </c>
      <c r="Z195" s="17">
        <f t="shared" si="26"/>
      </c>
      <c r="AA195" s="14">
        <f t="shared" si="27"/>
      </c>
      <c r="AB195" s="17">
        <f t="shared" si="28"/>
        <v>515.03</v>
      </c>
      <c r="AC195" s="14">
        <f t="shared" si="29"/>
        <v>14</v>
      </c>
      <c r="AD195" s="29">
        <f t="shared" si="30"/>
        <v>5725313.18</v>
      </c>
      <c r="AE195" s="29">
        <f t="shared" si="24"/>
      </c>
    </row>
    <row r="196" spans="1:31" ht="25.5">
      <c r="A196" s="11" t="s">
        <v>1266</v>
      </c>
      <c r="B196" s="12"/>
      <c r="C196" s="12" t="s">
        <v>1267</v>
      </c>
      <c r="D196" s="11" t="s">
        <v>1268</v>
      </c>
      <c r="E196" s="11" t="s">
        <v>1269</v>
      </c>
      <c r="F196" s="11" t="s">
        <v>1270</v>
      </c>
      <c r="G196" s="13" t="s">
        <v>1271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1272</v>
      </c>
      <c r="T196" s="13" t="s">
        <v>1273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 t="shared" si="25"/>
      </c>
      <c r="Z196" s="17">
        <f t="shared" si="26"/>
      </c>
      <c r="AA196" s="14">
        <f t="shared" si="27"/>
      </c>
      <c r="AB196" s="17">
        <f t="shared" si="28"/>
        <v>53.59872</v>
      </c>
      <c r="AC196" s="14">
        <f t="shared" si="29"/>
        <v>0</v>
      </c>
      <c r="AD196" s="29">
        <f t="shared" si="30"/>
        <v>55744</v>
      </c>
      <c r="AE196" s="29">
        <f t="shared" si="24"/>
      </c>
    </row>
    <row r="197" spans="1:31" ht="25.5">
      <c r="A197" s="11" t="s">
        <v>1274</v>
      </c>
      <c r="B197" s="12"/>
      <c r="C197" s="12" t="s">
        <v>1275</v>
      </c>
      <c r="D197" s="11" t="s">
        <v>1268</v>
      </c>
      <c r="E197" s="11" t="s">
        <v>1269</v>
      </c>
      <c r="F197" s="11" t="s">
        <v>1270</v>
      </c>
      <c r="G197" s="13" t="s">
        <v>1276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1277</v>
      </c>
      <c r="T197" s="13" t="s">
        <v>1278</v>
      </c>
      <c r="U197" s="13">
        <v>0</v>
      </c>
      <c r="V197" s="13">
        <v>89.35</v>
      </c>
      <c r="W197" s="13">
        <v>1</v>
      </c>
      <c r="X197" s="13">
        <v>0</v>
      </c>
      <c r="Y197" s="14">
        <f t="shared" si="25"/>
      </c>
      <c r="Z197" s="17">
        <f t="shared" si="26"/>
      </c>
      <c r="AA197" s="14">
        <f t="shared" si="27"/>
      </c>
      <c r="AB197" s="17">
        <f t="shared" si="28"/>
        <v>89.35</v>
      </c>
      <c r="AC197" s="14">
        <f t="shared" si="29"/>
        <v>0</v>
      </c>
      <c r="AD197" s="29">
        <f t="shared" si="30"/>
        <v>1072.1999999999998</v>
      </c>
      <c r="AE197" s="29">
        <f t="shared" si="24"/>
      </c>
    </row>
    <row r="198" spans="1:31" ht="25.5">
      <c r="A198" s="11" t="s">
        <v>1279</v>
      </c>
      <c r="B198" s="12"/>
      <c r="C198" s="12" t="s">
        <v>1280</v>
      </c>
      <c r="D198" s="11" t="s">
        <v>1268</v>
      </c>
      <c r="E198" s="11" t="s">
        <v>1269</v>
      </c>
      <c r="F198" s="11" t="s">
        <v>1281</v>
      </c>
      <c r="G198" s="13" t="s">
        <v>1276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1282</v>
      </c>
      <c r="T198" s="13" t="s">
        <v>1283</v>
      </c>
      <c r="U198" s="13">
        <v>0</v>
      </c>
      <c r="V198" s="13">
        <v>100.68</v>
      </c>
      <c r="W198" s="13">
        <v>1</v>
      </c>
      <c r="X198" s="13">
        <v>0</v>
      </c>
      <c r="Y198" s="14">
        <f t="shared" si="25"/>
      </c>
      <c r="Z198" s="17">
        <f t="shared" si="26"/>
      </c>
      <c r="AA198" s="14">
        <f t="shared" si="27"/>
      </c>
      <c r="AB198" s="17">
        <f t="shared" si="28"/>
        <v>100.68</v>
      </c>
      <c r="AC198" s="14">
        <f t="shared" si="29"/>
        <v>0</v>
      </c>
      <c r="AD198" s="29">
        <f t="shared" si="30"/>
        <v>198138.24000000002</v>
      </c>
      <c r="AE198" s="29">
        <f t="shared" si="24"/>
      </c>
    </row>
    <row r="199" spans="1:31" ht="25.5">
      <c r="A199" s="11" t="s">
        <v>1284</v>
      </c>
      <c r="B199" s="12"/>
      <c r="C199" s="12" t="s">
        <v>1285</v>
      </c>
      <c r="D199" s="11" t="s">
        <v>1268</v>
      </c>
      <c r="E199" s="11" t="s">
        <v>1269</v>
      </c>
      <c r="F199" s="11" t="s">
        <v>1270</v>
      </c>
      <c r="G199" s="13" t="s">
        <v>1286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1287</v>
      </c>
      <c r="T199" s="13" t="s">
        <v>1288</v>
      </c>
      <c r="U199" s="13">
        <v>0</v>
      </c>
      <c r="V199" s="13">
        <v>123.42</v>
      </c>
      <c r="W199" s="13">
        <v>1</v>
      </c>
      <c r="X199" s="13">
        <v>0</v>
      </c>
      <c r="Y199" s="14">
        <f t="shared" si="25"/>
      </c>
      <c r="Z199" s="17">
        <f t="shared" si="26"/>
      </c>
      <c r="AA199" s="14">
        <f t="shared" si="27"/>
      </c>
      <c r="AB199" s="17">
        <f t="shared" si="28"/>
        <v>123.42</v>
      </c>
      <c r="AC199" s="14">
        <f t="shared" si="29"/>
        <v>0</v>
      </c>
      <c r="AD199" s="29">
        <f t="shared" si="30"/>
        <v>1234.2</v>
      </c>
      <c r="AE199" s="29">
        <f t="shared" si="24"/>
      </c>
    </row>
    <row r="200" spans="1:31" ht="25.5">
      <c r="A200" s="11" t="s">
        <v>1289</v>
      </c>
      <c r="B200" s="12"/>
      <c r="C200" s="12" t="s">
        <v>1290</v>
      </c>
      <c r="D200" s="11" t="s">
        <v>1268</v>
      </c>
      <c r="E200" s="11" t="s">
        <v>1269</v>
      </c>
      <c r="F200" s="11" t="s">
        <v>1281</v>
      </c>
      <c r="G200" s="13" t="s">
        <v>1291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1292</v>
      </c>
      <c r="T200" s="13" t="s">
        <v>1293</v>
      </c>
      <c r="U200" s="13">
        <v>0</v>
      </c>
      <c r="V200" s="13">
        <v>166.4</v>
      </c>
      <c r="W200" s="13">
        <v>1</v>
      </c>
      <c r="X200" s="13">
        <v>0</v>
      </c>
      <c r="Y200" s="14">
        <f t="shared" si="25"/>
      </c>
      <c r="Z200" s="17">
        <f t="shared" si="26"/>
      </c>
      <c r="AA200" s="14">
        <f t="shared" si="27"/>
      </c>
      <c r="AB200" s="17">
        <f t="shared" si="28"/>
        <v>166.4</v>
      </c>
      <c r="AC200" s="14">
        <f t="shared" si="29"/>
        <v>0</v>
      </c>
      <c r="AD200" s="29">
        <f t="shared" si="30"/>
        <v>20633.600000000002</v>
      </c>
      <c r="AE200" s="29">
        <f t="shared" si="24"/>
      </c>
    </row>
    <row r="201" spans="1:31" ht="25.5">
      <c r="A201" s="11" t="s">
        <v>1294</v>
      </c>
      <c r="B201" s="12"/>
      <c r="C201" s="12" t="s">
        <v>1295</v>
      </c>
      <c r="D201" s="11" t="s">
        <v>1296</v>
      </c>
      <c r="E201" s="11" t="s">
        <v>1297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 t="shared" si="25"/>
      </c>
      <c r="Z201" s="17">
        <f t="shared" si="26"/>
      </c>
      <c r="AA201" s="14">
        <f t="shared" si="27"/>
      </c>
      <c r="AB201" s="17">
        <f t="shared" si="28"/>
      </c>
      <c r="AC201" s="14">
        <f t="shared" si="29"/>
      </c>
      <c r="AD201" s="29">
        <f t="shared" si="30"/>
        <v>217457.63999999998</v>
      </c>
      <c r="AE201" s="29">
        <f t="shared" si="24"/>
      </c>
    </row>
    <row r="202" spans="1:31" ht="38.25" customHeight="1">
      <c r="A202" s="11" t="s">
        <v>1294</v>
      </c>
      <c r="B202" s="12" t="s">
        <v>35</v>
      </c>
      <c r="C202" s="12"/>
      <c r="D202" s="11" t="s">
        <v>1296</v>
      </c>
      <c r="E202" s="11" t="s">
        <v>1297</v>
      </c>
      <c r="F202" s="11" t="s">
        <v>1298</v>
      </c>
      <c r="G202" s="13" t="s">
        <v>1299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1300</v>
      </c>
      <c r="T202" s="13" t="s">
        <v>1301</v>
      </c>
      <c r="U202" s="13">
        <v>0</v>
      </c>
      <c r="V202" s="13">
        <v>40.96</v>
      </c>
      <c r="W202" s="13">
        <v>1</v>
      </c>
      <c r="X202" s="13">
        <v>40</v>
      </c>
      <c r="Y202" s="14">
        <f t="shared" si="25"/>
      </c>
      <c r="Z202" s="17">
        <f t="shared" si="26"/>
      </c>
      <c r="AA202" s="14">
        <f t="shared" si="27"/>
      </c>
      <c r="AB202" s="17">
        <f t="shared" si="28"/>
        <v>1.024</v>
      </c>
      <c r="AC202" s="14">
        <f t="shared" si="29"/>
        <v>89.89</v>
      </c>
      <c r="AD202" s="29">
        <f t="shared" si="30"/>
      </c>
      <c r="AE202" s="29">
        <f t="shared" si="24"/>
      </c>
    </row>
    <row r="203" spans="1:31" ht="38.25" customHeight="1">
      <c r="A203" s="11" t="s">
        <v>1294</v>
      </c>
      <c r="B203" s="12" t="s">
        <v>42</v>
      </c>
      <c r="C203" s="12"/>
      <c r="D203" s="11" t="s">
        <v>1296</v>
      </c>
      <c r="E203" s="11" t="s">
        <v>1297</v>
      </c>
      <c r="F203" s="11" t="s">
        <v>1298</v>
      </c>
      <c r="G203" s="13" t="s">
        <v>1302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1303</v>
      </c>
      <c r="T203" s="13" t="s">
        <v>1304</v>
      </c>
      <c r="U203" s="13">
        <v>0</v>
      </c>
      <c r="V203" s="13">
        <v>92.99</v>
      </c>
      <c r="W203" s="13">
        <v>1</v>
      </c>
      <c r="X203" s="13">
        <v>100</v>
      </c>
      <c r="Y203" s="14">
        <f t="shared" si="25"/>
      </c>
      <c r="Z203" s="17">
        <f t="shared" si="26"/>
      </c>
      <c r="AA203" s="14">
        <f t="shared" si="27"/>
      </c>
      <c r="AB203" s="17">
        <f t="shared" si="28"/>
        <v>0.9299</v>
      </c>
      <c r="AC203" s="14">
        <f t="shared" si="29"/>
        <v>88.87</v>
      </c>
      <c r="AD203" s="29">
        <f t="shared" si="30"/>
      </c>
      <c r="AE203" s="29">
        <f t="shared" si="24"/>
      </c>
    </row>
    <row r="204" spans="1:31" ht="38.25" customHeight="1">
      <c r="A204" s="11" t="s">
        <v>1294</v>
      </c>
      <c r="B204" s="12" t="s">
        <v>595</v>
      </c>
      <c r="C204" s="12"/>
      <c r="D204" s="11" t="s">
        <v>1296</v>
      </c>
      <c r="E204" s="11" t="s">
        <v>1297</v>
      </c>
      <c r="F204" s="11" t="s">
        <v>1298</v>
      </c>
      <c r="G204" s="13" t="s">
        <v>1305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1306</v>
      </c>
      <c r="T204" s="13" t="s">
        <v>1307</v>
      </c>
      <c r="U204" s="13">
        <v>0</v>
      </c>
      <c r="V204" s="13">
        <v>464.85</v>
      </c>
      <c r="W204" s="13">
        <v>1</v>
      </c>
      <c r="X204" s="13">
        <v>500</v>
      </c>
      <c r="Y204" s="14">
        <f t="shared" si="25"/>
      </c>
      <c r="Z204" s="17">
        <f t="shared" si="26"/>
      </c>
      <c r="AA204" s="14">
        <f t="shared" si="27"/>
      </c>
      <c r="AB204" s="17">
        <f t="shared" si="28"/>
        <v>0.9297</v>
      </c>
      <c r="AC204" s="14">
        <f t="shared" si="29"/>
        <v>88.87</v>
      </c>
      <c r="AD204" s="29">
        <f t="shared" si="30"/>
      </c>
      <c r="AE204" s="29">
        <f t="shared" si="24"/>
      </c>
    </row>
    <row r="205" spans="1:31" ht="38.25">
      <c r="A205" s="11" t="s">
        <v>1308</v>
      </c>
      <c r="B205" s="12"/>
      <c r="C205" s="12" t="s">
        <v>1309</v>
      </c>
      <c r="D205" s="11" t="s">
        <v>1310</v>
      </c>
      <c r="E205" s="11" t="s">
        <v>1311</v>
      </c>
      <c r="F205" s="11" t="s">
        <v>1312</v>
      </c>
      <c r="G205" s="13" t="s">
        <v>1313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1035</v>
      </c>
      <c r="S205" s="13" t="s">
        <v>1314</v>
      </c>
      <c r="T205" s="13" t="s">
        <v>1315</v>
      </c>
      <c r="U205" s="13">
        <v>22.63</v>
      </c>
      <c r="V205" s="13">
        <v>0</v>
      </c>
      <c r="W205" s="13">
        <v>10</v>
      </c>
      <c r="X205" s="13">
        <v>0</v>
      </c>
      <c r="Y205" s="14">
        <f t="shared" si="25"/>
        <v>20.57</v>
      </c>
      <c r="Z205" s="17">
        <f t="shared" si="26"/>
        <v>2.057</v>
      </c>
      <c r="AA205" s="14">
        <f t="shared" si="27"/>
        <v>50</v>
      </c>
      <c r="AB205" s="17">
        <f t="shared" si="28"/>
      </c>
      <c r="AC205" s="14">
        <f t="shared" si="29"/>
      </c>
      <c r="AD205" s="29">
        <f t="shared" si="30"/>
        <v>411.412</v>
      </c>
      <c r="AE205" s="29">
        <f t="shared" si="24"/>
      </c>
    </row>
    <row r="206" spans="1:31" ht="51">
      <c r="A206" s="49" t="s">
        <v>1316</v>
      </c>
      <c r="B206" s="50"/>
      <c r="C206" s="50" t="s">
        <v>1317</v>
      </c>
      <c r="D206" s="49" t="s">
        <v>1318</v>
      </c>
      <c r="E206" s="49" t="s">
        <v>1319</v>
      </c>
      <c r="F206" s="49" t="s">
        <v>100</v>
      </c>
      <c r="G206" s="51" t="s">
        <v>63</v>
      </c>
      <c r="H206" s="49">
        <v>114600</v>
      </c>
      <c r="I206" s="52">
        <v>2177.4</v>
      </c>
      <c r="J206" s="53">
        <v>0.0114</v>
      </c>
      <c r="K206" s="51"/>
      <c r="L206" s="54">
        <v>20</v>
      </c>
      <c r="M206" s="49"/>
      <c r="N206" s="51"/>
      <c r="O206" s="55" t="s">
        <v>41</v>
      </c>
      <c r="P206" s="56">
        <v>0.01</v>
      </c>
      <c r="Q206" s="51" t="s">
        <v>32</v>
      </c>
      <c r="R206" s="51" t="s">
        <v>34</v>
      </c>
      <c r="S206" s="51" t="s">
        <v>1320</v>
      </c>
      <c r="T206" s="51" t="s">
        <v>1321</v>
      </c>
      <c r="U206" s="51">
        <v>3.23</v>
      </c>
      <c r="V206" s="51">
        <v>0</v>
      </c>
      <c r="W206" s="51">
        <v>50</v>
      </c>
      <c r="X206" s="51">
        <v>0</v>
      </c>
      <c r="Y206" s="52">
        <f t="shared" si="25"/>
        <v>2.94</v>
      </c>
      <c r="Z206" s="57">
        <f t="shared" si="26"/>
        <v>0.0588</v>
      </c>
      <c r="AA206" s="52">
        <f t="shared" si="27"/>
        <v>82.99</v>
      </c>
      <c r="AB206" s="57">
        <f t="shared" si="28"/>
      </c>
      <c r="AC206" s="52">
        <f t="shared" si="29"/>
      </c>
      <c r="AD206" s="58">
        <f t="shared" si="30"/>
        <v>1146</v>
      </c>
      <c r="AE206" s="59" t="s">
        <v>2249</v>
      </c>
    </row>
    <row r="207" spans="1:31" ht="38.25">
      <c r="A207" s="11" t="s">
        <v>1322</v>
      </c>
      <c r="B207" s="12"/>
      <c r="C207" s="12" t="s">
        <v>1323</v>
      </c>
      <c r="D207" s="11" t="s">
        <v>1324</v>
      </c>
      <c r="E207" s="11" t="s">
        <v>1325</v>
      </c>
      <c r="F207" s="11" t="s">
        <v>58</v>
      </c>
      <c r="G207" s="13" t="s">
        <v>1181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1326</v>
      </c>
      <c r="T207" s="13" t="s">
        <v>1327</v>
      </c>
      <c r="U207" s="13">
        <v>0</v>
      </c>
      <c r="V207" s="13">
        <v>1.72078</v>
      </c>
      <c r="W207" s="13">
        <v>30</v>
      </c>
      <c r="X207" s="13">
        <v>0</v>
      </c>
      <c r="Y207" s="14">
        <f t="shared" si="25"/>
      </c>
      <c r="Z207" s="17">
        <f t="shared" si="26"/>
      </c>
      <c r="AA207" s="14">
        <f t="shared" si="27"/>
      </c>
      <c r="AB207" s="17">
        <f t="shared" si="28"/>
        <v>0.05736</v>
      </c>
      <c r="AC207" s="14">
        <f t="shared" si="29"/>
        <v>4.109999999999999</v>
      </c>
      <c r="AD207" s="29">
        <f t="shared" si="30"/>
        <v>233.255</v>
      </c>
      <c r="AE207" s="29">
        <f t="shared" si="24"/>
      </c>
    </row>
    <row r="208" spans="1:31" ht="38.25">
      <c r="A208" s="11" t="s">
        <v>1328</v>
      </c>
      <c r="B208" s="12"/>
      <c r="C208" s="12" t="s">
        <v>1329</v>
      </c>
      <c r="D208" s="11" t="s">
        <v>1324</v>
      </c>
      <c r="E208" s="11" t="s">
        <v>1325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1330</v>
      </c>
      <c r="T208" s="13" t="s">
        <v>1331</v>
      </c>
      <c r="U208" s="13">
        <v>4.71</v>
      </c>
      <c r="V208" s="13">
        <v>0</v>
      </c>
      <c r="W208" s="13">
        <v>6</v>
      </c>
      <c r="X208" s="13">
        <v>0</v>
      </c>
      <c r="Y208" s="14">
        <f t="shared" si="25"/>
        <v>4.28</v>
      </c>
      <c r="Z208" s="17">
        <f t="shared" si="26"/>
        <v>0.71333</v>
      </c>
      <c r="AA208" s="14">
        <f t="shared" si="27"/>
        <v>59.35</v>
      </c>
      <c r="AB208" s="17">
        <f t="shared" si="28"/>
      </c>
      <c r="AC208" s="14">
        <f t="shared" si="29"/>
      </c>
      <c r="AD208" s="29">
        <f t="shared" si="30"/>
        <v>1026.02</v>
      </c>
      <c r="AE208" s="29">
        <f t="shared" si="24"/>
      </c>
    </row>
    <row r="209" spans="1:31" ht="63.75">
      <c r="A209" s="11" t="s">
        <v>1332</v>
      </c>
      <c r="B209" s="12"/>
      <c r="C209" s="12" t="s">
        <v>1333</v>
      </c>
      <c r="D209" s="11" t="s">
        <v>372</v>
      </c>
      <c r="E209" s="11" t="s">
        <v>1334</v>
      </c>
      <c r="F209" s="11" t="s">
        <v>1335</v>
      </c>
      <c r="G209" s="13" t="s">
        <v>1336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1337</v>
      </c>
      <c r="S209" s="13" t="s">
        <v>1338</v>
      </c>
      <c r="T209" s="13" t="s">
        <v>1339</v>
      </c>
      <c r="U209" s="13">
        <v>15.7</v>
      </c>
      <c r="V209" s="13">
        <v>0</v>
      </c>
      <c r="W209" s="13">
        <v>20</v>
      </c>
      <c r="X209" s="13">
        <v>0</v>
      </c>
      <c r="Y209" s="14">
        <f t="shared" si="25"/>
        <v>14.27</v>
      </c>
      <c r="Z209" s="17">
        <f t="shared" si="26"/>
        <v>0.7135</v>
      </c>
      <c r="AA209" s="14">
        <f t="shared" si="27"/>
        <v>67.32</v>
      </c>
      <c r="AB209" s="17">
        <f t="shared" si="28"/>
      </c>
      <c r="AC209" s="14">
        <f t="shared" si="29"/>
      </c>
      <c r="AD209" s="29">
        <f t="shared" si="30"/>
        <v>230.80859999999998</v>
      </c>
      <c r="AE209" s="29">
        <f t="shared" si="24"/>
      </c>
    </row>
    <row r="210" spans="1:31" ht="63.75">
      <c r="A210" s="11" t="s">
        <v>1340</v>
      </c>
      <c r="B210" s="12"/>
      <c r="C210" s="12" t="s">
        <v>1341</v>
      </c>
      <c r="D210" s="11" t="s">
        <v>372</v>
      </c>
      <c r="E210" s="11" t="s">
        <v>1334</v>
      </c>
      <c r="F210" s="11" t="s">
        <v>1335</v>
      </c>
      <c r="G210" s="13" t="s">
        <v>1334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1337</v>
      </c>
      <c r="S210" s="13" t="s">
        <v>1342</v>
      </c>
      <c r="T210" s="13" t="s">
        <v>1343</v>
      </c>
      <c r="U210" s="13">
        <v>13.5</v>
      </c>
      <c r="V210" s="13">
        <v>0</v>
      </c>
      <c r="W210" s="13">
        <v>20</v>
      </c>
      <c r="X210" s="13">
        <v>0</v>
      </c>
      <c r="Y210" s="14">
        <f t="shared" si="25"/>
        <v>12.27</v>
      </c>
      <c r="Z210" s="17">
        <f t="shared" si="26"/>
        <v>0.6135</v>
      </c>
      <c r="AA210" s="14">
        <f t="shared" si="27"/>
        <v>79.46000000000001</v>
      </c>
      <c r="AB210" s="17">
        <f t="shared" si="28"/>
      </c>
      <c r="AC210" s="14">
        <f t="shared" si="29"/>
      </c>
      <c r="AD210" s="29">
        <f t="shared" si="30"/>
        <v>201.6</v>
      </c>
      <c r="AE210" s="29">
        <f t="shared" si="24"/>
      </c>
    </row>
    <row r="211" spans="1:31" ht="63.75">
      <c r="A211" s="11" t="s">
        <v>1344</v>
      </c>
      <c r="B211" s="12"/>
      <c r="C211" s="12" t="s">
        <v>1345</v>
      </c>
      <c r="D211" s="11" t="s">
        <v>372</v>
      </c>
      <c r="E211" s="11" t="s">
        <v>1334</v>
      </c>
      <c r="F211" s="11" t="s">
        <v>373</v>
      </c>
      <c r="G211" s="13" t="s">
        <v>1346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 t="shared" si="25"/>
        <v>15</v>
      </c>
      <c r="Z211" s="17">
        <f t="shared" si="26"/>
        <v>15</v>
      </c>
      <c r="AA211" s="14">
        <f t="shared" si="27"/>
      </c>
      <c r="AB211" s="17">
        <f t="shared" si="28"/>
      </c>
      <c r="AC211" s="14">
        <f t="shared" si="29"/>
      </c>
      <c r="AD211" s="29">
        <f t="shared" si="30"/>
        <v>333.6</v>
      </c>
      <c r="AE211" s="29">
        <f t="shared" si="24"/>
      </c>
    </row>
    <row r="212" spans="1:31" ht="51">
      <c r="A212" s="11" t="s">
        <v>1347</v>
      </c>
      <c r="B212" s="12"/>
      <c r="C212" s="12" t="s">
        <v>1348</v>
      </c>
      <c r="D212" s="11" t="s">
        <v>1349</v>
      </c>
      <c r="E212" s="11" t="s">
        <v>1350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1351</v>
      </c>
      <c r="T212" s="13" t="s">
        <v>1352</v>
      </c>
      <c r="U212" s="13">
        <v>0</v>
      </c>
      <c r="V212" s="13">
        <v>59.96</v>
      </c>
      <c r="W212" s="13">
        <v>60</v>
      </c>
      <c r="X212" s="13">
        <v>0</v>
      </c>
      <c r="Y212" s="14">
        <f t="shared" si="25"/>
      </c>
      <c r="Z212" s="17">
        <f t="shared" si="26"/>
      </c>
      <c r="AA212" s="14">
        <f t="shared" si="27"/>
      </c>
      <c r="AB212" s="17">
        <f t="shared" si="28"/>
        <v>0.99933</v>
      </c>
      <c r="AC212" s="14">
        <f t="shared" si="29"/>
        <v>30.019999999999996</v>
      </c>
      <c r="AD212" s="29">
        <f t="shared" si="30"/>
        <v>9650.34</v>
      </c>
      <c r="AE212" s="29">
        <f t="shared" si="24"/>
      </c>
    </row>
    <row r="213" spans="1:31" ht="51">
      <c r="A213" s="11" t="s">
        <v>1354</v>
      </c>
      <c r="B213" s="12"/>
      <c r="C213" s="12" t="s">
        <v>1355</v>
      </c>
      <c r="D213" s="11" t="s">
        <v>1349</v>
      </c>
      <c r="E213" s="11" t="s">
        <v>1350</v>
      </c>
      <c r="F213" s="11" t="s">
        <v>100</v>
      </c>
      <c r="G213" s="13" t="s">
        <v>1151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1356</v>
      </c>
      <c r="T213" s="13" t="s">
        <v>1357</v>
      </c>
      <c r="U213" s="13">
        <v>0</v>
      </c>
      <c r="V213" s="13">
        <v>79.92</v>
      </c>
      <c r="W213" s="13">
        <v>30</v>
      </c>
      <c r="X213" s="13">
        <v>0</v>
      </c>
      <c r="Y213" s="14">
        <f t="shared" si="25"/>
      </c>
      <c r="Z213" s="17">
        <f t="shared" si="26"/>
      </c>
      <c r="AA213" s="14">
        <f t="shared" si="27"/>
      </c>
      <c r="AB213" s="17">
        <f t="shared" si="28"/>
        <v>2.664</v>
      </c>
      <c r="AC213" s="14">
        <f t="shared" si="29"/>
        <v>49.32</v>
      </c>
      <c r="AD213" s="29">
        <f t="shared" si="30"/>
        <v>35721</v>
      </c>
      <c r="AE213" s="29">
        <f t="shared" si="24"/>
      </c>
    </row>
    <row r="214" spans="1:31" ht="51">
      <c r="A214" s="11" t="s">
        <v>1358</v>
      </c>
      <c r="B214" s="12"/>
      <c r="C214" s="12" t="s">
        <v>1359</v>
      </c>
      <c r="D214" s="11" t="s">
        <v>1360</v>
      </c>
      <c r="E214" s="11" t="s">
        <v>1361</v>
      </c>
      <c r="F214" s="11" t="s">
        <v>100</v>
      </c>
      <c r="G214" s="13" t="s">
        <v>1362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1353</v>
      </c>
      <c r="S214" s="13" t="s">
        <v>1363</v>
      </c>
      <c r="T214" s="13" t="s">
        <v>1364</v>
      </c>
      <c r="U214" s="13">
        <v>0</v>
      </c>
      <c r="V214" s="13">
        <v>285.86</v>
      </c>
      <c r="W214" s="13">
        <v>60</v>
      </c>
      <c r="X214" s="13">
        <v>0</v>
      </c>
      <c r="Y214" s="14">
        <f t="shared" si="25"/>
      </c>
      <c r="Z214" s="17">
        <f t="shared" si="26"/>
      </c>
      <c r="AA214" s="14">
        <f t="shared" si="27"/>
      </c>
      <c r="AB214" s="17">
        <f t="shared" si="28"/>
        <v>4.76433</v>
      </c>
      <c r="AC214" s="14">
        <f t="shared" si="29"/>
        <v>65</v>
      </c>
      <c r="AD214" s="29">
        <f t="shared" si="30"/>
        <v>87644.85119999999</v>
      </c>
      <c r="AE214" s="29">
        <f t="shared" si="24"/>
      </c>
    </row>
    <row r="215" spans="1:31" ht="51">
      <c r="A215" s="11" t="s">
        <v>1365</v>
      </c>
      <c r="B215" s="12"/>
      <c r="C215" s="12" t="s">
        <v>1366</v>
      </c>
      <c r="D215" s="11" t="s">
        <v>1367</v>
      </c>
      <c r="E215" s="11" t="s">
        <v>1368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1369</v>
      </c>
      <c r="T215" s="13" t="s">
        <v>1370</v>
      </c>
      <c r="U215" s="13">
        <v>5.56</v>
      </c>
      <c r="V215" s="13">
        <v>0</v>
      </c>
      <c r="W215" s="13">
        <v>0</v>
      </c>
      <c r="X215" s="13">
        <v>0</v>
      </c>
      <c r="Y215" s="14">
        <f t="shared" si="25"/>
        <v>5.05</v>
      </c>
      <c r="Z215" s="17">
        <f t="shared" si="26"/>
        <v>5.05</v>
      </c>
      <c r="AA215" s="14">
        <f t="shared" si="27"/>
      </c>
      <c r="AB215" s="17">
        <f t="shared" si="28"/>
      </c>
      <c r="AC215" s="14">
        <f t="shared" si="29"/>
      </c>
      <c r="AD215" s="29">
        <f t="shared" si="30"/>
        <v>4387.35</v>
      </c>
      <c r="AE215" s="29">
        <f t="shared" si="24"/>
      </c>
    </row>
    <row r="216" spans="1:31" ht="51">
      <c r="A216" s="11" t="s">
        <v>1371</v>
      </c>
      <c r="B216" s="12"/>
      <c r="C216" s="12" t="s">
        <v>1372</v>
      </c>
      <c r="D216" s="11" t="s">
        <v>1367</v>
      </c>
      <c r="E216" s="11" t="s">
        <v>1368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1373</v>
      </c>
      <c r="T216" s="13" t="s">
        <v>1374</v>
      </c>
      <c r="U216" s="13">
        <v>9.49</v>
      </c>
      <c r="V216" s="13">
        <v>0</v>
      </c>
      <c r="W216" s="13">
        <v>0</v>
      </c>
      <c r="X216" s="13">
        <v>0</v>
      </c>
      <c r="Y216" s="14">
        <f t="shared" si="25"/>
        <v>8.63</v>
      </c>
      <c r="Z216" s="17">
        <f t="shared" si="26"/>
        <v>8.63</v>
      </c>
      <c r="AA216" s="14">
        <f t="shared" si="27"/>
      </c>
      <c r="AB216" s="17">
        <f t="shared" si="28"/>
      </c>
      <c r="AC216" s="14">
        <f t="shared" si="29"/>
      </c>
      <c r="AD216" s="29">
        <f t="shared" si="30"/>
        <v>5084.41076</v>
      </c>
      <c r="AE216" s="29">
        <f t="shared" si="24"/>
      </c>
    </row>
    <row r="217" spans="1:31" ht="25.5">
      <c r="A217" s="11" t="s">
        <v>1375</v>
      </c>
      <c r="B217" s="12"/>
      <c r="C217" s="12" t="s">
        <v>1376</v>
      </c>
      <c r="D217" s="11" t="s">
        <v>1377</v>
      </c>
      <c r="E217" s="11" t="s">
        <v>1378</v>
      </c>
      <c r="F217" s="11" t="s">
        <v>1379</v>
      </c>
      <c r="G217" s="13" t="s">
        <v>1380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1381</v>
      </c>
      <c r="T217" s="13" t="s">
        <v>1382</v>
      </c>
      <c r="U217" s="13">
        <v>10</v>
      </c>
      <c r="V217" s="13">
        <v>0</v>
      </c>
      <c r="W217" s="13">
        <v>5</v>
      </c>
      <c r="X217" s="13">
        <v>0</v>
      </c>
      <c r="Y217" s="14">
        <f t="shared" si="25"/>
        <v>9.09</v>
      </c>
      <c r="Z217" s="17">
        <f t="shared" si="26"/>
        <v>1.818</v>
      </c>
      <c r="AA217" s="14">
        <f t="shared" si="27"/>
        <v>72.5</v>
      </c>
      <c r="AB217" s="17">
        <f t="shared" si="28"/>
      </c>
      <c r="AC217" s="14">
        <f t="shared" si="29"/>
      </c>
      <c r="AD217" s="29">
        <f t="shared" si="30"/>
        <v>40360</v>
      </c>
      <c r="AE217" s="29">
        <f t="shared" si="24"/>
      </c>
    </row>
    <row r="218" spans="1:31" ht="25.5">
      <c r="A218" s="11" t="s">
        <v>1383</v>
      </c>
      <c r="B218" s="12"/>
      <c r="C218" s="12" t="s">
        <v>1384</v>
      </c>
      <c r="D218" s="11" t="s">
        <v>1385</v>
      </c>
      <c r="E218" s="11" t="s">
        <v>1386</v>
      </c>
      <c r="F218" s="11" t="s">
        <v>1387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1388</v>
      </c>
      <c r="T218" s="13" t="s">
        <v>1389</v>
      </c>
      <c r="U218" s="13">
        <v>149.77</v>
      </c>
      <c r="V218" s="13">
        <v>0</v>
      </c>
      <c r="W218" s="13">
        <v>1</v>
      </c>
      <c r="X218" s="13">
        <v>0</v>
      </c>
      <c r="Y218" s="14">
        <f t="shared" si="25"/>
        <v>136.15</v>
      </c>
      <c r="Z218" s="17">
        <f t="shared" si="26"/>
        <v>136.15</v>
      </c>
      <c r="AA218" s="14">
        <f t="shared" si="27"/>
        <v>50</v>
      </c>
      <c r="AB218" s="17">
        <f t="shared" si="28"/>
      </c>
      <c r="AC218" s="14">
        <f t="shared" si="29"/>
      </c>
      <c r="AD218" s="29">
        <f t="shared" si="30"/>
        <v>95988.9507</v>
      </c>
      <c r="AE218" s="29">
        <f t="shared" si="24"/>
      </c>
    </row>
    <row r="219" spans="1:31" ht="25.5">
      <c r="A219" s="11" t="s">
        <v>1390</v>
      </c>
      <c r="B219" s="12"/>
      <c r="C219" s="12" t="s">
        <v>1391</v>
      </c>
      <c r="D219" s="11" t="s">
        <v>1392</v>
      </c>
      <c r="E219" s="11" t="s">
        <v>1393</v>
      </c>
      <c r="F219" s="11" t="s">
        <v>1394</v>
      </c>
      <c r="G219" s="13" t="s">
        <v>1395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1396</v>
      </c>
      <c r="T219" s="13" t="s">
        <v>1397</v>
      </c>
      <c r="U219" s="13">
        <v>0</v>
      </c>
      <c r="V219" s="13">
        <v>19.28</v>
      </c>
      <c r="W219" s="13">
        <v>30</v>
      </c>
      <c r="X219" s="13">
        <v>0</v>
      </c>
      <c r="Y219" s="14">
        <f t="shared" si="25"/>
      </c>
      <c r="Z219" s="17">
        <f t="shared" si="26"/>
      </c>
      <c r="AA219" s="14">
        <f t="shared" si="27"/>
      </c>
      <c r="AB219" s="17">
        <f t="shared" si="28"/>
        <v>0.64267</v>
      </c>
      <c r="AC219" s="14">
        <f t="shared" si="29"/>
        <v>73.55</v>
      </c>
      <c r="AD219" s="29">
        <f t="shared" si="30"/>
        <v>3478.2000000000003</v>
      </c>
      <c r="AE219" s="29">
        <f t="shared" si="24"/>
      </c>
    </row>
    <row r="220" spans="1:31" ht="25.5">
      <c r="A220" s="11" t="s">
        <v>1398</v>
      </c>
      <c r="B220" s="12"/>
      <c r="C220" s="12" t="s">
        <v>1399</v>
      </c>
      <c r="D220" s="11" t="s">
        <v>1392</v>
      </c>
      <c r="E220" s="11" t="s">
        <v>1393</v>
      </c>
      <c r="F220" s="11" t="s">
        <v>1394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1400</v>
      </c>
      <c r="T220" s="13" t="s">
        <v>1401</v>
      </c>
      <c r="U220" s="13">
        <v>0</v>
      </c>
      <c r="V220" s="13">
        <v>20.08</v>
      </c>
      <c r="W220" s="13">
        <v>60</v>
      </c>
      <c r="X220" s="13">
        <v>0</v>
      </c>
      <c r="Y220" s="14">
        <f t="shared" si="25"/>
      </c>
      <c r="Z220" s="17">
        <f t="shared" si="26"/>
      </c>
      <c r="AA220" s="14">
        <f t="shared" si="27"/>
      </c>
      <c r="AB220" s="17">
        <f t="shared" si="28"/>
        <v>0.33467</v>
      </c>
      <c r="AC220" s="14">
        <f t="shared" si="29"/>
        <v>76.1</v>
      </c>
      <c r="AD220" s="29">
        <f t="shared" si="30"/>
        <v>13776</v>
      </c>
      <c r="AE220" s="29">
        <f>IF(ISNUMBER(I220),IF(ISNUMBER(Q220),IF(Q220&gt;0,Q220*I220,""),""),"")</f>
      </c>
    </row>
    <row r="221" spans="1:31" ht="25.5">
      <c r="A221" s="11" t="s">
        <v>1402</v>
      </c>
      <c r="B221" s="12"/>
      <c r="C221" s="12" t="s">
        <v>1403</v>
      </c>
      <c r="D221" s="11" t="s">
        <v>1392</v>
      </c>
      <c r="E221" s="11" t="s">
        <v>1393</v>
      </c>
      <c r="F221" s="11" t="s">
        <v>962</v>
      </c>
      <c r="G221" s="13" t="s">
        <v>1404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1035</v>
      </c>
      <c r="S221" s="13" t="s">
        <v>1405</v>
      </c>
      <c r="T221" s="13" t="s">
        <v>1406</v>
      </c>
      <c r="U221" s="13">
        <v>0</v>
      </c>
      <c r="V221" s="13">
        <v>28.40502</v>
      </c>
      <c r="W221" s="13">
        <v>1</v>
      </c>
      <c r="X221" s="13">
        <v>0</v>
      </c>
      <c r="Y221" s="14">
        <f t="shared" si="25"/>
      </c>
      <c r="Z221" s="17">
        <f t="shared" si="26"/>
      </c>
      <c r="AA221" s="14">
        <f t="shared" si="27"/>
      </c>
      <c r="AB221" s="17">
        <f t="shared" si="28"/>
        <v>28.40502</v>
      </c>
      <c r="AC221" s="14">
        <f t="shared" si="29"/>
        <v>0</v>
      </c>
      <c r="AD221" s="29">
        <f t="shared" si="30"/>
        <v>2215.59156</v>
      </c>
      <c r="AE221" s="29">
        <f>IF(ISNUMBER(I221),IF(ISNUMBER(Q221),IF(Q221&gt;0,Q221*I221,""),""),"")</f>
      </c>
    </row>
    <row r="222" spans="1:31" ht="25.5">
      <c r="A222" s="11" t="s">
        <v>1407</v>
      </c>
      <c r="B222" s="12"/>
      <c r="C222" s="12" t="s">
        <v>1408</v>
      </c>
      <c r="D222" s="11" t="s">
        <v>1392</v>
      </c>
      <c r="E222" s="11" t="s">
        <v>1393</v>
      </c>
      <c r="F222" s="11" t="s">
        <v>1409</v>
      </c>
      <c r="G222" s="13" t="s">
        <v>1410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1411</v>
      </c>
      <c r="T222" s="13" t="s">
        <v>1412</v>
      </c>
      <c r="U222" s="13">
        <v>396</v>
      </c>
      <c r="V222" s="13">
        <v>0</v>
      </c>
      <c r="W222" s="13">
        <v>10</v>
      </c>
      <c r="X222" s="13">
        <v>0</v>
      </c>
      <c r="Y222" s="14">
        <f t="shared" si="25"/>
        <v>360</v>
      </c>
      <c r="Z222" s="17">
        <f t="shared" si="26"/>
        <v>36</v>
      </c>
      <c r="AA222" s="14">
        <f t="shared" si="27"/>
        <v>86.44</v>
      </c>
      <c r="AB222" s="17">
        <f t="shared" si="28"/>
      </c>
      <c r="AC222" s="14">
        <f t="shared" si="29"/>
      </c>
      <c r="AD222" s="29">
        <f t="shared" si="30"/>
        <v>124342.4</v>
      </c>
      <c r="AE222" s="29">
        <f>IF(ISNUMBER(I222),IF(ISNUMBER(Q222),IF(Q222&gt;0,Q222*I222,""),""),"")</f>
      </c>
    </row>
    <row r="223" spans="1:31" ht="51">
      <c r="A223" s="11" t="s">
        <v>1413</v>
      </c>
      <c r="B223" s="12"/>
      <c r="C223" s="12" t="s">
        <v>1414</v>
      </c>
      <c r="D223" s="11" t="s">
        <v>1415</v>
      </c>
      <c r="E223" s="11" t="s">
        <v>1416</v>
      </c>
      <c r="F223" s="11" t="s">
        <v>100</v>
      </c>
      <c r="G223" s="13" t="s">
        <v>1417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1418</v>
      </c>
      <c r="T223" s="13" t="s">
        <v>1419</v>
      </c>
      <c r="U223" s="13">
        <v>4.98</v>
      </c>
      <c r="V223" s="13">
        <v>0</v>
      </c>
      <c r="W223" s="13">
        <v>50</v>
      </c>
      <c r="X223" s="13">
        <v>0</v>
      </c>
      <c r="Y223" s="14">
        <f t="shared" si="25"/>
        <v>4.53</v>
      </c>
      <c r="Z223" s="17">
        <f t="shared" si="26"/>
        <v>0.0906</v>
      </c>
      <c r="AA223" s="14">
        <f t="shared" si="27"/>
        <v>50.11</v>
      </c>
      <c r="AB223" s="17">
        <f t="shared" si="28"/>
      </c>
      <c r="AC223" s="14">
        <f t="shared" si="29"/>
      </c>
      <c r="AD223" s="29">
        <f t="shared" si="30"/>
        <v>7828.639999999999</v>
      </c>
      <c r="AE223" s="29">
        <f>IF(ISNUMBER(I223),IF(ISNUMBER(Q223),IF(Q223&gt;0,Q223*I223,""),""),"")</f>
      </c>
    </row>
    <row r="224" spans="1:31" ht="51">
      <c r="A224" s="11" t="s">
        <v>1420</v>
      </c>
      <c r="B224" s="12"/>
      <c r="C224" s="12" t="s">
        <v>1421</v>
      </c>
      <c r="D224" s="11" t="s">
        <v>1415</v>
      </c>
      <c r="E224" s="11" t="s">
        <v>1416</v>
      </c>
      <c r="F224" s="11" t="s">
        <v>100</v>
      </c>
      <c r="G224" s="13" t="s">
        <v>1422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1423</v>
      </c>
      <c r="T224" s="13" t="s">
        <v>1424</v>
      </c>
      <c r="U224" s="13">
        <v>7</v>
      </c>
      <c r="V224" s="13">
        <v>0</v>
      </c>
      <c r="W224" s="13">
        <v>50</v>
      </c>
      <c r="X224" s="13">
        <v>0</v>
      </c>
      <c r="Y224" s="14">
        <f t="shared" si="25"/>
        <v>6.36</v>
      </c>
      <c r="Z224" s="17">
        <f t="shared" si="26"/>
        <v>0.1272</v>
      </c>
      <c r="AA224" s="14">
        <f t="shared" si="27"/>
        <v>49.97</v>
      </c>
      <c r="AB224" s="17">
        <f t="shared" si="28"/>
      </c>
      <c r="AC224" s="14">
        <f t="shared" si="29"/>
      </c>
      <c r="AD224" s="29">
        <f t="shared" si="30"/>
        <v>9978.181818181818</v>
      </c>
      <c r="AE224" s="29">
        <f>IF(ISNUMBER(I224),IF(ISNUMBER(Q224),IF(Q224&gt;0,Q224*I224,""),""),"")</f>
      </c>
    </row>
    <row r="225" spans="1:31" s="27" customFormat="1" ht="51">
      <c r="A225" s="18" t="s">
        <v>1425</v>
      </c>
      <c r="B225" s="39"/>
      <c r="C225" s="39" t="s">
        <v>1426</v>
      </c>
      <c r="D225" s="18" t="s">
        <v>1415</v>
      </c>
      <c r="E225" s="18" t="s">
        <v>1416</v>
      </c>
      <c r="F225" s="18" t="s">
        <v>1427</v>
      </c>
      <c r="G225" s="19" t="s">
        <v>1428</v>
      </c>
      <c r="H225" s="18">
        <v>23814</v>
      </c>
      <c r="I225" s="40">
        <v>4072194</v>
      </c>
      <c r="J225" s="41">
        <v>102.6</v>
      </c>
      <c r="K225" s="19"/>
      <c r="L225" s="42">
        <v>20</v>
      </c>
      <c r="M225" s="18"/>
      <c r="N225" s="19"/>
      <c r="O225" s="43" t="s">
        <v>27</v>
      </c>
      <c r="P225" s="44">
        <v>92.59714</v>
      </c>
      <c r="Q225" s="19" t="s">
        <v>32</v>
      </c>
      <c r="R225" s="19" t="s">
        <v>1429</v>
      </c>
      <c r="S225" s="19" t="s">
        <v>1430</v>
      </c>
      <c r="T225" s="19" t="s">
        <v>1431</v>
      </c>
      <c r="U225" s="19">
        <v>0</v>
      </c>
      <c r="V225" s="48">
        <v>682.29</v>
      </c>
      <c r="W225" s="19">
        <v>7</v>
      </c>
      <c r="X225" s="19">
        <v>0</v>
      </c>
      <c r="Y225" s="40">
        <f t="shared" si="25"/>
      </c>
      <c r="Z225" s="45">
        <f t="shared" si="26"/>
      </c>
      <c r="AA225" s="40">
        <f t="shared" si="27"/>
      </c>
      <c r="AB225" s="45">
        <f t="shared" si="28"/>
        <v>97.47</v>
      </c>
      <c r="AC225" s="40">
        <f t="shared" si="29"/>
        <v>5</v>
      </c>
      <c r="AD225" s="46">
        <f t="shared" si="30"/>
        <v>2205108.29196</v>
      </c>
      <c r="AE225" s="46" t="s">
        <v>2247</v>
      </c>
    </row>
    <row r="226" spans="1:31" ht="38.25">
      <c r="A226" s="11" t="s">
        <v>1432</v>
      </c>
      <c r="B226" s="12"/>
      <c r="C226" s="12" t="s">
        <v>1433</v>
      </c>
      <c r="D226" s="11" t="s">
        <v>1434</v>
      </c>
      <c r="E226" s="11" t="s">
        <v>1435</v>
      </c>
      <c r="F226" s="11" t="s">
        <v>1436</v>
      </c>
      <c r="G226" s="13" t="s">
        <v>1437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1438</v>
      </c>
      <c r="T226" s="13" t="s">
        <v>1439</v>
      </c>
      <c r="U226" s="13">
        <v>25.5</v>
      </c>
      <c r="V226" s="13">
        <v>0</v>
      </c>
      <c r="W226" s="13">
        <v>1</v>
      </c>
      <c r="X226" s="13">
        <v>0</v>
      </c>
      <c r="Y226" s="14">
        <f t="shared" si="25"/>
        <v>23.18</v>
      </c>
      <c r="Z226" s="17">
        <f t="shared" si="26"/>
        <v>23.18</v>
      </c>
      <c r="AA226" s="14">
        <f t="shared" si="27"/>
        <v>50</v>
      </c>
      <c r="AB226" s="17">
        <f t="shared" si="28"/>
      </c>
      <c r="AC226" s="14">
        <f t="shared" si="29"/>
      </c>
      <c r="AD226" s="29">
        <f t="shared" si="30"/>
        <v>6954.54</v>
      </c>
      <c r="AE226" s="29">
        <f aca="true" t="shared" si="31" ref="AE226:AE246">IF(ISNUMBER(I226),IF(ISNUMBER(Q226),IF(Q226&gt;0,Q226*I226,""),""),"")</f>
      </c>
    </row>
    <row r="227" spans="1:31" ht="51">
      <c r="A227" s="11" t="s">
        <v>1441</v>
      </c>
      <c r="B227" s="12"/>
      <c r="C227" s="12" t="s">
        <v>1442</v>
      </c>
      <c r="D227" s="11" t="s">
        <v>1443</v>
      </c>
      <c r="E227" s="11" t="s">
        <v>1444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1445</v>
      </c>
      <c r="T227" s="13" t="s">
        <v>1446</v>
      </c>
      <c r="U227" s="13">
        <v>5.98</v>
      </c>
      <c r="V227" s="13">
        <v>0</v>
      </c>
      <c r="W227" s="13">
        <v>14</v>
      </c>
      <c r="X227" s="13">
        <v>0</v>
      </c>
      <c r="Y227" s="14">
        <f t="shared" si="25"/>
        <v>5.44</v>
      </c>
      <c r="Z227" s="17">
        <f t="shared" si="26"/>
        <v>0.38857</v>
      </c>
      <c r="AA227" s="14">
        <f t="shared" si="27"/>
        <v>100</v>
      </c>
      <c r="AB227" s="17">
        <f t="shared" si="28"/>
      </c>
      <c r="AC227" s="14">
        <f t="shared" si="29"/>
      </c>
      <c r="AD227" s="29">
        <f t="shared" si="30"/>
        <v>0.31364000000000003</v>
      </c>
      <c r="AE227" s="29">
        <f t="shared" si="31"/>
      </c>
    </row>
    <row r="228" spans="1:31" ht="51">
      <c r="A228" s="11" t="s">
        <v>1447</v>
      </c>
      <c r="B228" s="12"/>
      <c r="C228" s="12" t="s">
        <v>1448</v>
      </c>
      <c r="D228" s="11" t="s">
        <v>1443</v>
      </c>
      <c r="E228" s="11" t="s">
        <v>1444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1449</v>
      </c>
      <c r="T228" s="13" t="s">
        <v>1450</v>
      </c>
      <c r="U228" s="13">
        <v>4.21</v>
      </c>
      <c r="V228" s="13">
        <v>0</v>
      </c>
      <c r="W228" s="13">
        <v>14</v>
      </c>
      <c r="X228" s="13">
        <v>0</v>
      </c>
      <c r="Y228" s="14">
        <f t="shared" si="25"/>
        <v>3.83</v>
      </c>
      <c r="Z228" s="17">
        <f t="shared" si="26"/>
        <v>0.27357</v>
      </c>
      <c r="AA228" s="14">
        <f t="shared" si="27"/>
        <v>100</v>
      </c>
      <c r="AB228" s="17">
        <f t="shared" si="28"/>
      </c>
      <c r="AC228" s="14">
        <f t="shared" si="29"/>
      </c>
      <c r="AD228" s="29">
        <f t="shared" si="30"/>
        <v>0.13640000000000002</v>
      </c>
      <c r="AE228" s="29">
        <f t="shared" si="31"/>
      </c>
    </row>
    <row r="229" spans="1:31" ht="51">
      <c r="A229" s="11" t="s">
        <v>1451</v>
      </c>
      <c r="B229" s="12"/>
      <c r="C229" s="12" t="s">
        <v>1452</v>
      </c>
      <c r="D229" s="11" t="s">
        <v>1453</v>
      </c>
      <c r="E229" s="11" t="s">
        <v>1454</v>
      </c>
      <c r="F229" s="11" t="s">
        <v>100</v>
      </c>
      <c r="G229" s="13" t="s">
        <v>986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1455</v>
      </c>
      <c r="T229" s="13" t="s">
        <v>1456</v>
      </c>
      <c r="U229" s="13">
        <v>4.5</v>
      </c>
      <c r="V229" s="13">
        <v>0</v>
      </c>
      <c r="W229" s="13">
        <v>14</v>
      </c>
      <c r="X229" s="13">
        <v>0</v>
      </c>
      <c r="Y229" s="14">
        <f t="shared" si="25"/>
        <v>4.09</v>
      </c>
      <c r="Z229" s="17">
        <f t="shared" si="26"/>
        <v>0.29214</v>
      </c>
      <c r="AA229" s="14">
        <f t="shared" si="27"/>
        <v>100</v>
      </c>
      <c r="AB229" s="17">
        <f t="shared" si="28"/>
      </c>
      <c r="AC229" s="14">
        <f t="shared" si="29"/>
      </c>
      <c r="AD229" s="29">
        <f t="shared" si="30"/>
        <v>0.09240000000000001</v>
      </c>
      <c r="AE229" s="29">
        <f t="shared" si="31"/>
      </c>
    </row>
    <row r="230" spans="1:31" ht="25.5">
      <c r="A230" s="11" t="s">
        <v>1460</v>
      </c>
      <c r="B230" s="12"/>
      <c r="C230" s="12" t="s">
        <v>1461</v>
      </c>
      <c r="D230" s="11" t="s">
        <v>1457</v>
      </c>
      <c r="E230" s="11" t="s">
        <v>1458</v>
      </c>
      <c r="F230" s="11" t="s">
        <v>825</v>
      </c>
      <c r="G230" s="13" t="s">
        <v>1462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1463</v>
      </c>
      <c r="T230" s="13" t="s">
        <v>1464</v>
      </c>
      <c r="U230" s="13">
        <v>5.33</v>
      </c>
      <c r="V230" s="13">
        <v>0</v>
      </c>
      <c r="W230" s="13">
        <v>1</v>
      </c>
      <c r="X230" s="13">
        <v>0</v>
      </c>
      <c r="Y230" s="14">
        <f t="shared" si="25"/>
        <v>4.85</v>
      </c>
      <c r="Z230" s="17">
        <f t="shared" si="26"/>
        <v>4.85</v>
      </c>
      <c r="AA230" s="14">
        <f t="shared" si="27"/>
        <v>50.1</v>
      </c>
      <c r="AB230" s="17">
        <f t="shared" si="28"/>
      </c>
      <c r="AC230" s="14">
        <f t="shared" si="29"/>
      </c>
      <c r="AD230" s="29">
        <f t="shared" si="30"/>
        <v>193.6</v>
      </c>
      <c r="AE230" s="29">
        <f t="shared" si="31"/>
      </c>
    </row>
    <row r="231" spans="1:31" ht="51">
      <c r="A231" s="11" t="s">
        <v>1465</v>
      </c>
      <c r="B231" s="12"/>
      <c r="C231" s="12" t="s">
        <v>1466</v>
      </c>
      <c r="D231" s="11" t="s">
        <v>1467</v>
      </c>
      <c r="E231" s="11" t="s">
        <v>1468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1469</v>
      </c>
      <c r="T231" s="13" t="s">
        <v>1470</v>
      </c>
      <c r="U231" s="13">
        <v>0</v>
      </c>
      <c r="V231" s="13">
        <v>7.79</v>
      </c>
      <c r="W231" s="13">
        <v>28</v>
      </c>
      <c r="X231" s="13">
        <v>0</v>
      </c>
      <c r="Y231" s="14">
        <f t="shared" si="25"/>
      </c>
      <c r="Z231" s="17">
        <f t="shared" si="26"/>
      </c>
      <c r="AA231" s="14">
        <f t="shared" si="27"/>
      </c>
      <c r="AB231" s="17">
        <f t="shared" si="28"/>
        <v>0.27821</v>
      </c>
      <c r="AC231" s="14">
        <f t="shared" si="29"/>
        <v>93</v>
      </c>
      <c r="AD231" s="29">
        <f t="shared" si="30"/>
        <v>74.17984</v>
      </c>
      <c r="AE231" s="29">
        <f t="shared" si="31"/>
      </c>
    </row>
    <row r="232" spans="1:31" ht="51">
      <c r="A232" s="11" t="s">
        <v>1471</v>
      </c>
      <c r="B232" s="12"/>
      <c r="C232" s="12" t="s">
        <v>1472</v>
      </c>
      <c r="D232" s="11" t="s">
        <v>1467</v>
      </c>
      <c r="E232" s="11" t="s">
        <v>1468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1473</v>
      </c>
      <c r="T232" s="13" t="s">
        <v>1474</v>
      </c>
      <c r="U232" s="13">
        <v>6.24</v>
      </c>
      <c r="V232" s="13">
        <v>0</v>
      </c>
      <c r="W232" s="13">
        <v>21</v>
      </c>
      <c r="X232" s="13">
        <v>0</v>
      </c>
      <c r="Y232" s="14">
        <f t="shared" si="25"/>
        <v>5.67</v>
      </c>
      <c r="Z232" s="17">
        <f t="shared" si="26"/>
        <v>0.27</v>
      </c>
      <c r="AA232" s="14">
        <f t="shared" si="27"/>
        <v>92.97</v>
      </c>
      <c r="AB232" s="17">
        <f t="shared" si="28"/>
      </c>
      <c r="AC232" s="14">
        <f t="shared" si="29"/>
      </c>
      <c r="AD232" s="29">
        <f t="shared" si="30"/>
        <v>15.943200000000001</v>
      </c>
      <c r="AE232" s="29">
        <f t="shared" si="31"/>
      </c>
    </row>
    <row r="233" spans="1:31" ht="51">
      <c r="A233" s="11" t="s">
        <v>1475</v>
      </c>
      <c r="B233" s="12"/>
      <c r="C233" s="12" t="s">
        <v>1476</v>
      </c>
      <c r="D233" s="11" t="s">
        <v>1467</v>
      </c>
      <c r="E233" s="11" t="s">
        <v>1468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1477</v>
      </c>
      <c r="T233" s="13" t="s">
        <v>1478</v>
      </c>
      <c r="U233" s="13">
        <v>11.04</v>
      </c>
      <c r="V233" s="13">
        <v>0</v>
      </c>
      <c r="W233" s="13">
        <v>28</v>
      </c>
      <c r="X233" s="13">
        <v>0</v>
      </c>
      <c r="Y233" s="14">
        <f t="shared" si="25"/>
        <v>10.04</v>
      </c>
      <c r="Z233" s="17">
        <f t="shared" si="26"/>
        <v>0.35857</v>
      </c>
      <c r="AA233" s="14">
        <f t="shared" si="27"/>
        <v>96.1</v>
      </c>
      <c r="AB233" s="17">
        <f t="shared" si="28"/>
      </c>
      <c r="AC233" s="14">
        <f t="shared" si="29"/>
      </c>
      <c r="AD233" s="29">
        <f t="shared" si="30"/>
        <v>2104.38144</v>
      </c>
      <c r="AE233" s="29">
        <f t="shared" si="31"/>
      </c>
    </row>
    <row r="234" spans="1:31" ht="51">
      <c r="A234" s="11" t="s">
        <v>1479</v>
      </c>
      <c r="B234" s="12"/>
      <c r="C234" s="12" t="s">
        <v>1480</v>
      </c>
      <c r="D234" s="11" t="s">
        <v>1481</v>
      </c>
      <c r="E234" s="11" t="s">
        <v>1482</v>
      </c>
      <c r="F234" s="11" t="s">
        <v>100</v>
      </c>
      <c r="G234" s="13" t="s">
        <v>1417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1483</v>
      </c>
      <c r="T234" s="13" t="s">
        <v>1484</v>
      </c>
      <c r="U234" s="13">
        <v>9.52</v>
      </c>
      <c r="V234" s="13">
        <v>0</v>
      </c>
      <c r="W234" s="13">
        <v>28</v>
      </c>
      <c r="X234" s="13">
        <v>0</v>
      </c>
      <c r="Y234" s="14">
        <f t="shared" si="25"/>
        <v>8.65</v>
      </c>
      <c r="Z234" s="17">
        <f t="shared" si="26"/>
        <v>0.30893</v>
      </c>
      <c r="AA234" s="14">
        <f t="shared" si="27"/>
        <v>90.39</v>
      </c>
      <c r="AB234" s="17">
        <f t="shared" si="28"/>
      </c>
      <c r="AC234" s="14">
        <f t="shared" si="29"/>
      </c>
      <c r="AD234" s="29">
        <f t="shared" si="30"/>
        <v>83.132</v>
      </c>
      <c r="AE234" s="29">
        <f t="shared" si="31"/>
      </c>
    </row>
    <row r="235" spans="1:31" ht="51">
      <c r="A235" s="11" t="s">
        <v>1485</v>
      </c>
      <c r="B235" s="12"/>
      <c r="C235" s="12" t="s">
        <v>1486</v>
      </c>
      <c r="D235" s="11" t="s">
        <v>1481</v>
      </c>
      <c r="E235" s="11" t="s">
        <v>1482</v>
      </c>
      <c r="F235" s="11" t="s">
        <v>100</v>
      </c>
      <c r="G235" s="13" t="s">
        <v>1487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1488</v>
      </c>
      <c r="T235" s="13" t="s">
        <v>1489</v>
      </c>
      <c r="U235" s="13">
        <v>9.52</v>
      </c>
      <c r="V235" s="13">
        <v>0</v>
      </c>
      <c r="W235" s="13">
        <v>28</v>
      </c>
      <c r="X235" s="13">
        <v>0</v>
      </c>
      <c r="Y235" s="14">
        <f t="shared" si="25"/>
        <v>8.65</v>
      </c>
      <c r="Z235" s="17">
        <f t="shared" si="26"/>
        <v>0.30893</v>
      </c>
      <c r="AA235" s="14">
        <f t="shared" si="27"/>
        <v>90.39</v>
      </c>
      <c r="AB235" s="17">
        <f t="shared" si="28"/>
      </c>
      <c r="AC235" s="14">
        <f t="shared" si="29"/>
      </c>
      <c r="AD235" s="29">
        <f t="shared" si="30"/>
        <v>99.75840000000001</v>
      </c>
      <c r="AE235" s="29">
        <f t="shared" si="31"/>
      </c>
    </row>
    <row r="236" spans="1:31" ht="63.75">
      <c r="A236" s="11" t="s">
        <v>1490</v>
      </c>
      <c r="B236" s="12"/>
      <c r="C236" s="12" t="s">
        <v>1491</v>
      </c>
      <c r="D236" s="11" t="s">
        <v>1492</v>
      </c>
      <c r="E236" s="11" t="s">
        <v>1493</v>
      </c>
      <c r="F236" s="11" t="s">
        <v>1494</v>
      </c>
      <c r="G236" s="13" t="s">
        <v>1495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1496</v>
      </c>
      <c r="S236" s="13" t="s">
        <v>1497</v>
      </c>
      <c r="T236" s="13" t="s">
        <v>1498</v>
      </c>
      <c r="U236" s="13">
        <v>6.85</v>
      </c>
      <c r="V236" s="13">
        <v>0</v>
      </c>
      <c r="W236" s="13">
        <v>40</v>
      </c>
      <c r="X236" s="13">
        <v>0</v>
      </c>
      <c r="Y236" s="14">
        <f t="shared" si="25"/>
        <v>6.23</v>
      </c>
      <c r="Z236" s="17">
        <f t="shared" si="26"/>
        <v>0.15575</v>
      </c>
      <c r="AA236" s="14">
        <f t="shared" si="27"/>
        <v>54.41</v>
      </c>
      <c r="AB236" s="17">
        <f t="shared" si="28"/>
      </c>
      <c r="AC236" s="14">
        <f t="shared" si="29"/>
      </c>
      <c r="AD236" s="29">
        <f t="shared" si="30"/>
        <v>425.99999999999994</v>
      </c>
      <c r="AE236" s="29">
        <f t="shared" si="31"/>
      </c>
    </row>
    <row r="237" spans="1:31" ht="63.75">
      <c r="A237" s="11" t="s">
        <v>1500</v>
      </c>
      <c r="B237" s="12"/>
      <c r="C237" s="12" t="s">
        <v>1501</v>
      </c>
      <c r="D237" s="11" t="s">
        <v>1492</v>
      </c>
      <c r="E237" s="11" t="s">
        <v>1493</v>
      </c>
      <c r="F237" s="11" t="s">
        <v>1502</v>
      </c>
      <c r="G237" s="13" t="s">
        <v>1503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1504</v>
      </c>
      <c r="T237" s="13" t="s">
        <v>1499</v>
      </c>
      <c r="U237" s="13">
        <v>0</v>
      </c>
      <c r="V237" s="13">
        <v>2</v>
      </c>
      <c r="W237" s="13">
        <v>0</v>
      </c>
      <c r="X237" s="13">
        <v>0</v>
      </c>
      <c r="Y237" s="14">
        <f t="shared" si="25"/>
      </c>
      <c r="Z237" s="17">
        <f t="shared" si="26"/>
      </c>
      <c r="AA237" s="14">
        <f t="shared" si="27"/>
      </c>
      <c r="AB237" s="17">
        <f t="shared" si="28"/>
      </c>
      <c r="AC237" s="14">
        <f t="shared" si="29"/>
      </c>
      <c r="AD237" s="29">
        <f t="shared" si="30"/>
        <v>11701.800000000001</v>
      </c>
      <c r="AE237" s="29">
        <f t="shared" si="31"/>
      </c>
    </row>
    <row r="238" spans="1:31" ht="25.5">
      <c r="A238" s="11" t="s">
        <v>1505</v>
      </c>
      <c r="B238" s="12"/>
      <c r="C238" s="12" t="s">
        <v>1506</v>
      </c>
      <c r="D238" s="11" t="s">
        <v>1507</v>
      </c>
      <c r="E238" s="11" t="s">
        <v>1508</v>
      </c>
      <c r="F238" s="11" t="s">
        <v>1509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1510</v>
      </c>
      <c r="T238" s="13" t="s">
        <v>1511</v>
      </c>
      <c r="U238" s="13">
        <v>93.59</v>
      </c>
      <c r="V238" s="13">
        <v>0</v>
      </c>
      <c r="W238" s="13">
        <v>1</v>
      </c>
      <c r="X238" s="13">
        <v>0</v>
      </c>
      <c r="Y238" s="14">
        <f t="shared" si="25"/>
        <v>85.08</v>
      </c>
      <c r="Z238" s="17">
        <f t="shared" si="26"/>
        <v>85.08</v>
      </c>
      <c r="AA238" s="14">
        <f t="shared" si="27"/>
        <v>98.33</v>
      </c>
      <c r="AB238" s="17">
        <f t="shared" si="28"/>
      </c>
      <c r="AC238" s="14">
        <f t="shared" si="29"/>
      </c>
      <c r="AD238" s="29">
        <f t="shared" si="30"/>
        <v>171.58163</v>
      </c>
      <c r="AE238" s="29">
        <f t="shared" si="31"/>
      </c>
    </row>
    <row r="239" spans="1:31" ht="51">
      <c r="A239" s="11" t="s">
        <v>1512</v>
      </c>
      <c r="B239" s="12"/>
      <c r="C239" s="12" t="s">
        <v>1513</v>
      </c>
      <c r="D239" s="11" t="s">
        <v>1514</v>
      </c>
      <c r="E239" s="11" t="s">
        <v>1515</v>
      </c>
      <c r="F239" s="11" t="s">
        <v>100</v>
      </c>
      <c r="G239" s="13" t="s">
        <v>1516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1517</v>
      </c>
      <c r="T239" s="13" t="s">
        <v>1518</v>
      </c>
      <c r="U239" s="13">
        <v>66.79</v>
      </c>
      <c r="V239" s="13">
        <v>0</v>
      </c>
      <c r="W239" s="13">
        <v>30</v>
      </c>
      <c r="X239" s="13">
        <v>0</v>
      </c>
      <c r="Y239" s="14">
        <f t="shared" si="25"/>
        <v>60.72</v>
      </c>
      <c r="Z239" s="17">
        <f t="shared" si="26"/>
        <v>2.024</v>
      </c>
      <c r="AA239" s="14">
        <f t="shared" si="27"/>
        <v>61.46</v>
      </c>
      <c r="AB239" s="17">
        <f t="shared" si="28"/>
      </c>
      <c r="AC239" s="14">
        <f t="shared" si="29"/>
      </c>
      <c r="AD239" s="29">
        <f t="shared" si="30"/>
        <v>3276</v>
      </c>
      <c r="AE239" s="29">
        <f t="shared" si="31"/>
      </c>
    </row>
    <row r="240" spans="1:31" ht="38.25">
      <c r="A240" s="11" t="s">
        <v>1519</v>
      </c>
      <c r="B240" s="12"/>
      <c r="C240" s="12" t="s">
        <v>1520</v>
      </c>
      <c r="D240" s="11" t="s">
        <v>1521</v>
      </c>
      <c r="E240" s="11" t="s">
        <v>1522</v>
      </c>
      <c r="F240" s="11" t="s">
        <v>1523</v>
      </c>
      <c r="G240" s="13" t="s">
        <v>1524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1525</v>
      </c>
      <c r="T240" s="13" t="s">
        <v>1526</v>
      </c>
      <c r="U240" s="13">
        <v>35.6</v>
      </c>
      <c r="V240" s="13">
        <v>0</v>
      </c>
      <c r="W240" s="13">
        <v>50</v>
      </c>
      <c r="X240" s="13">
        <v>0</v>
      </c>
      <c r="Y240" s="14">
        <f t="shared" si="25"/>
        <v>32.36</v>
      </c>
      <c r="Z240" s="17">
        <f t="shared" si="26"/>
        <v>0.6472</v>
      </c>
      <c r="AA240" s="14">
        <f t="shared" si="27"/>
        <v>68.48</v>
      </c>
      <c r="AB240" s="17">
        <f t="shared" si="28"/>
      </c>
      <c r="AC240" s="14">
        <f t="shared" si="29"/>
      </c>
      <c r="AD240" s="29">
        <f t="shared" si="30"/>
        <v>1264.8</v>
      </c>
      <c r="AE240" s="29">
        <f t="shared" si="31"/>
      </c>
    </row>
    <row r="241" spans="1:31" ht="38.25">
      <c r="A241" s="11" t="s">
        <v>1527</v>
      </c>
      <c r="B241" s="12"/>
      <c r="C241" s="12" t="s">
        <v>1528</v>
      </c>
      <c r="D241" s="11" t="s">
        <v>1521</v>
      </c>
      <c r="E241" s="11" t="s">
        <v>1522</v>
      </c>
      <c r="F241" s="11" t="s">
        <v>1529</v>
      </c>
      <c r="G241" s="13" t="s">
        <v>1530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1531</v>
      </c>
      <c r="T241" s="13" t="s">
        <v>1532</v>
      </c>
      <c r="U241" s="13">
        <v>36.41</v>
      </c>
      <c r="V241" s="13">
        <v>0</v>
      </c>
      <c r="W241" s="13">
        <v>5</v>
      </c>
      <c r="X241" s="13">
        <v>0</v>
      </c>
      <c r="Y241" s="14">
        <f t="shared" si="25"/>
        <v>33.1</v>
      </c>
      <c r="Z241" s="17">
        <f t="shared" si="26"/>
        <v>6.62</v>
      </c>
      <c r="AA241" s="14">
        <f t="shared" si="27"/>
        <v>92.02</v>
      </c>
      <c r="AB241" s="17">
        <f t="shared" si="28"/>
      </c>
      <c r="AC241" s="14">
        <f t="shared" si="29"/>
      </c>
      <c r="AD241" s="29">
        <f t="shared" si="30"/>
        <v>16948.8</v>
      </c>
      <c r="AE241" s="29">
        <f t="shared" si="31"/>
      </c>
    </row>
    <row r="242" spans="1:31" ht="38.25">
      <c r="A242" s="11" t="s">
        <v>1533</v>
      </c>
      <c r="B242" s="12"/>
      <c r="C242" s="12" t="s">
        <v>1534</v>
      </c>
      <c r="D242" s="11" t="s">
        <v>1521</v>
      </c>
      <c r="E242" s="11" t="s">
        <v>1522</v>
      </c>
      <c r="F242" s="11" t="s">
        <v>1529</v>
      </c>
      <c r="G242" s="13" t="s">
        <v>1535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1536</v>
      </c>
      <c r="T242" s="13" t="s">
        <v>1537</v>
      </c>
      <c r="U242" s="13">
        <v>37.18</v>
      </c>
      <c r="V242" s="13">
        <v>0</v>
      </c>
      <c r="W242" s="13">
        <v>5</v>
      </c>
      <c r="X242" s="13">
        <v>0</v>
      </c>
      <c r="Y242" s="14">
        <f t="shared" si="25"/>
        <v>33.8</v>
      </c>
      <c r="Z242" s="17">
        <f t="shared" si="26"/>
        <v>6.76</v>
      </c>
      <c r="AA242" s="14">
        <f t="shared" si="27"/>
        <v>92.45</v>
      </c>
      <c r="AB242" s="17">
        <f t="shared" si="28"/>
      </c>
      <c r="AC242" s="14">
        <f t="shared" si="29"/>
      </c>
      <c r="AD242" s="29">
        <f t="shared" si="30"/>
        <v>30623.999999999996</v>
      </c>
      <c r="AE242" s="29">
        <f t="shared" si="31"/>
      </c>
    </row>
    <row r="243" spans="1:31" ht="38.25">
      <c r="A243" s="11" t="s">
        <v>1538</v>
      </c>
      <c r="B243" s="12"/>
      <c r="C243" s="12" t="s">
        <v>1539</v>
      </c>
      <c r="D243" s="11" t="s">
        <v>1540</v>
      </c>
      <c r="E243" s="11" t="s">
        <v>1541</v>
      </c>
      <c r="F243" s="11" t="s">
        <v>1542</v>
      </c>
      <c r="G243" s="13" t="s">
        <v>1543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1544</v>
      </c>
      <c r="T243" s="13" t="s">
        <v>1545</v>
      </c>
      <c r="U243" s="13">
        <v>37.2</v>
      </c>
      <c r="V243" s="13">
        <v>0</v>
      </c>
      <c r="W243" s="13">
        <v>50</v>
      </c>
      <c r="X243" s="13">
        <v>0</v>
      </c>
      <c r="Y243" s="14">
        <f t="shared" si="25"/>
        <v>33.82</v>
      </c>
      <c r="Z243" s="17">
        <f t="shared" si="26"/>
        <v>0.6764</v>
      </c>
      <c r="AA243" s="14">
        <f t="shared" si="27"/>
        <v>69.84</v>
      </c>
      <c r="AB243" s="17">
        <f t="shared" si="28"/>
      </c>
      <c r="AC243" s="14">
        <f t="shared" si="29"/>
      </c>
      <c r="AD243" s="29">
        <f t="shared" si="30"/>
        <v>2937.6</v>
      </c>
      <c r="AE243" s="29">
        <f t="shared" si="31"/>
      </c>
    </row>
    <row r="244" spans="1:31" ht="25.5">
      <c r="A244" s="11" t="s">
        <v>1546</v>
      </c>
      <c r="B244" s="12"/>
      <c r="C244" s="12" t="s">
        <v>1547</v>
      </c>
      <c r="D244" s="11" t="s">
        <v>1540</v>
      </c>
      <c r="E244" s="11" t="s">
        <v>1541</v>
      </c>
      <c r="F244" s="11" t="s">
        <v>1542</v>
      </c>
      <c r="G244" s="13" t="s">
        <v>1548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1549</v>
      </c>
      <c r="T244" s="13" t="s">
        <v>1550</v>
      </c>
      <c r="U244" s="13">
        <v>37.2</v>
      </c>
      <c r="V244" s="13">
        <v>0</v>
      </c>
      <c r="W244" s="13">
        <v>50</v>
      </c>
      <c r="X244" s="13">
        <v>0</v>
      </c>
      <c r="Y244" s="14">
        <f t="shared" si="25"/>
        <v>33.82</v>
      </c>
      <c r="Z244" s="17">
        <f t="shared" si="26"/>
        <v>0.6764</v>
      </c>
      <c r="AA244" s="14">
        <f t="shared" si="27"/>
        <v>69.84</v>
      </c>
      <c r="AB244" s="17">
        <f t="shared" si="28"/>
      </c>
      <c r="AC244" s="14">
        <f t="shared" si="29"/>
      </c>
      <c r="AD244" s="29">
        <f t="shared" si="30"/>
        <v>571.1999999999999</v>
      </c>
      <c r="AE244" s="29">
        <f t="shared" si="31"/>
      </c>
    </row>
    <row r="245" spans="1:31" ht="51">
      <c r="A245" s="11" t="s">
        <v>1551</v>
      </c>
      <c r="B245" s="12"/>
      <c r="C245" s="12" t="s">
        <v>1552</v>
      </c>
      <c r="D245" s="11" t="s">
        <v>1540</v>
      </c>
      <c r="E245" s="11" t="s">
        <v>1541</v>
      </c>
      <c r="F245" s="11" t="s">
        <v>1553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1554</v>
      </c>
      <c r="T245" s="13" t="s">
        <v>1555</v>
      </c>
      <c r="U245" s="13">
        <v>128.01</v>
      </c>
      <c r="V245" s="13">
        <v>0</v>
      </c>
      <c r="W245" s="13">
        <v>10</v>
      </c>
      <c r="X245" s="13">
        <v>0</v>
      </c>
      <c r="Y245" s="14">
        <f t="shared" si="25"/>
        <v>116.37</v>
      </c>
      <c r="Z245" s="17">
        <f t="shared" si="26"/>
        <v>11.637</v>
      </c>
      <c r="AA245" s="14">
        <f t="shared" si="27"/>
        <v>91.58</v>
      </c>
      <c r="AB245" s="17">
        <f t="shared" si="28"/>
      </c>
      <c r="AC245" s="14">
        <f t="shared" si="29"/>
      </c>
      <c r="AD245" s="29">
        <f t="shared" si="30"/>
        <v>33075</v>
      </c>
      <c r="AE245" s="29">
        <f t="shared" si="31"/>
      </c>
    </row>
    <row r="246" spans="1:31" ht="38.25">
      <c r="A246" s="11" t="s">
        <v>1556</v>
      </c>
      <c r="B246" s="12"/>
      <c r="C246" s="12" t="s">
        <v>1557</v>
      </c>
      <c r="D246" s="11" t="s">
        <v>1558</v>
      </c>
      <c r="E246" s="11" t="s">
        <v>1559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1560</v>
      </c>
      <c r="T246" s="13" t="s">
        <v>1561</v>
      </c>
      <c r="U246" s="13">
        <v>5.86</v>
      </c>
      <c r="V246" s="13">
        <v>0</v>
      </c>
      <c r="W246" s="13">
        <v>1</v>
      </c>
      <c r="X246" s="13">
        <v>0</v>
      </c>
      <c r="Y246" s="14">
        <f t="shared" si="25"/>
        <v>5.33</v>
      </c>
      <c r="Z246" s="17">
        <f t="shared" si="26"/>
        <v>5.33</v>
      </c>
      <c r="AA246" s="14">
        <f t="shared" si="27"/>
        <v>50.09</v>
      </c>
      <c r="AB246" s="17">
        <f t="shared" si="28"/>
      </c>
      <c r="AC246" s="14">
        <f t="shared" si="29"/>
      </c>
      <c r="AD246" s="29">
        <f t="shared" si="30"/>
        <v>915.0400000000001</v>
      </c>
      <c r="AE246" s="29">
        <f t="shared" si="31"/>
      </c>
    </row>
    <row r="247" spans="1:31" ht="51">
      <c r="A247" s="11" t="s">
        <v>1562</v>
      </c>
      <c r="B247" s="12"/>
      <c r="C247" s="12" t="s">
        <v>1563</v>
      </c>
      <c r="D247" s="11" t="s">
        <v>1564</v>
      </c>
      <c r="E247" s="11" t="s">
        <v>1565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1566</v>
      </c>
      <c r="T247" s="13" t="s">
        <v>1567</v>
      </c>
      <c r="U247" s="13">
        <v>2.95</v>
      </c>
      <c r="V247" s="13">
        <v>0</v>
      </c>
      <c r="W247" s="13">
        <v>30</v>
      </c>
      <c r="X247" s="13">
        <v>0</v>
      </c>
      <c r="Y247" s="14">
        <f t="shared" si="25"/>
        <v>2.68</v>
      </c>
      <c r="Z247" s="17">
        <f t="shared" si="26"/>
        <v>0.08933</v>
      </c>
      <c r="AA247" s="14">
        <f t="shared" si="27"/>
        <v>60</v>
      </c>
      <c r="AB247" s="17">
        <f t="shared" si="28"/>
      </c>
      <c r="AC247" s="14">
        <f t="shared" si="29"/>
      </c>
      <c r="AD247" s="29">
        <f t="shared" si="30"/>
        <v>4694.922</v>
      </c>
      <c r="AE247" s="29">
        <f aca="true" t="shared" si="32" ref="AE247:AE280">IF(ISNUMBER(I247),IF(ISNUMBER(Q247),IF(Q247&gt;0,Q247*I247,""),""),"")</f>
      </c>
    </row>
    <row r="248" spans="1:31" ht="51">
      <c r="A248" s="11" t="s">
        <v>1568</v>
      </c>
      <c r="B248" s="12"/>
      <c r="C248" s="12" t="s">
        <v>1569</v>
      </c>
      <c r="D248" s="11" t="s">
        <v>1570</v>
      </c>
      <c r="E248" s="11" t="s">
        <v>1571</v>
      </c>
      <c r="F248" s="11" t="s">
        <v>100</v>
      </c>
      <c r="G248" s="13" t="s">
        <v>1572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1573</v>
      </c>
      <c r="T248" s="13" t="s">
        <v>1574</v>
      </c>
      <c r="U248" s="13">
        <v>4.99</v>
      </c>
      <c r="V248" s="13">
        <v>0</v>
      </c>
      <c r="W248" s="13">
        <v>25</v>
      </c>
      <c r="X248" s="13">
        <v>2.5</v>
      </c>
      <c r="Y248" s="14">
        <f t="shared" si="25"/>
        <v>4.54</v>
      </c>
      <c r="Z248" s="17">
        <f t="shared" si="26"/>
        <v>0.07264</v>
      </c>
      <c r="AA248" s="14">
        <f t="shared" si="27"/>
        <v>50.06</v>
      </c>
      <c r="AB248" s="17">
        <f t="shared" si="28"/>
      </c>
      <c r="AC248" s="14">
        <f t="shared" si="29"/>
      </c>
      <c r="AD248" s="29">
        <f t="shared" si="30"/>
        <v>598.62</v>
      </c>
      <c r="AE248" s="29">
        <f t="shared" si="32"/>
      </c>
    </row>
    <row r="249" spans="1:31" ht="25.5">
      <c r="A249" s="11" t="s">
        <v>1575</v>
      </c>
      <c r="B249" s="12"/>
      <c r="C249" s="12" t="s">
        <v>1576</v>
      </c>
      <c r="D249" s="11" t="s">
        <v>1570</v>
      </c>
      <c r="E249" s="11" t="s">
        <v>1571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 t="shared" si="25"/>
      </c>
      <c r="Z249" s="17">
        <f t="shared" si="26"/>
      </c>
      <c r="AA249" s="14">
        <f t="shared" si="27"/>
      </c>
      <c r="AB249" s="17">
        <f t="shared" si="28"/>
      </c>
      <c r="AC249" s="14">
        <f t="shared" si="29"/>
      </c>
      <c r="AD249" s="29">
        <f t="shared" si="30"/>
        <v>96273</v>
      </c>
      <c r="AE249" s="29">
        <f t="shared" si="32"/>
      </c>
    </row>
    <row r="250" spans="1:31" ht="25.5" customHeight="1">
      <c r="A250" s="11" t="s">
        <v>1575</v>
      </c>
      <c r="B250" s="12" t="s">
        <v>35</v>
      </c>
      <c r="C250" s="12"/>
      <c r="D250" s="11" t="s">
        <v>1570</v>
      </c>
      <c r="E250" s="11" t="s">
        <v>1571</v>
      </c>
      <c r="F250" s="11" t="s">
        <v>36</v>
      </c>
      <c r="G250" s="13" t="s">
        <v>1140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1577</v>
      </c>
      <c r="T250" s="13" t="s">
        <v>1578</v>
      </c>
      <c r="U250" s="13">
        <v>309.64</v>
      </c>
      <c r="V250" s="13">
        <v>0</v>
      </c>
      <c r="W250" s="13">
        <v>1</v>
      </c>
      <c r="X250" s="13">
        <v>5000</v>
      </c>
      <c r="Y250" s="14">
        <f t="shared" si="25"/>
        <v>281.49</v>
      </c>
      <c r="Z250" s="17">
        <f t="shared" si="26"/>
        <v>0.0563</v>
      </c>
      <c r="AA250" s="14">
        <f t="shared" si="27"/>
        <v>50</v>
      </c>
      <c r="AB250" s="17">
        <f t="shared" si="28"/>
      </c>
      <c r="AC250" s="14">
        <f t="shared" si="29"/>
      </c>
      <c r="AD250" s="29">
        <f t="shared" si="30"/>
      </c>
      <c r="AE250" s="29">
        <f t="shared" si="32"/>
      </c>
    </row>
    <row r="251" spans="1:31" ht="25.5" customHeight="1">
      <c r="A251" s="11" t="s">
        <v>1575</v>
      </c>
      <c r="B251" s="12" t="s">
        <v>42</v>
      </c>
      <c r="C251" s="12"/>
      <c r="D251" s="11" t="s">
        <v>1570</v>
      </c>
      <c r="E251" s="11" t="s">
        <v>1571</v>
      </c>
      <c r="F251" s="11" t="s">
        <v>36</v>
      </c>
      <c r="G251" s="13" t="s">
        <v>1579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1580</v>
      </c>
      <c r="T251" s="13" t="s">
        <v>1581</v>
      </c>
      <c r="U251" s="13">
        <v>11.62</v>
      </c>
      <c r="V251" s="13">
        <v>0</v>
      </c>
      <c r="W251" s="13">
        <v>1</v>
      </c>
      <c r="X251" s="13">
        <v>50</v>
      </c>
      <c r="Y251" s="14">
        <f t="shared" si="25"/>
        <v>10.56</v>
      </c>
      <c r="Z251" s="17">
        <f t="shared" si="26"/>
        <v>0.2112</v>
      </c>
      <c r="AA251" s="14">
        <f t="shared" si="27"/>
        <v>86.67</v>
      </c>
      <c r="AB251" s="17">
        <f t="shared" si="28"/>
      </c>
      <c r="AC251" s="14">
        <f t="shared" si="29"/>
      </c>
      <c r="AD251" s="29">
        <f t="shared" si="30"/>
      </c>
      <c r="AE251" s="29">
        <f t="shared" si="32"/>
      </c>
    </row>
    <row r="252" spans="1:31" ht="25.5" customHeight="1">
      <c r="A252" s="11" t="s">
        <v>1575</v>
      </c>
      <c r="B252" s="12" t="s">
        <v>595</v>
      </c>
      <c r="C252" s="12"/>
      <c r="D252" s="11" t="s">
        <v>1570</v>
      </c>
      <c r="E252" s="11" t="s">
        <v>1571</v>
      </c>
      <c r="F252" s="11" t="s">
        <v>36</v>
      </c>
      <c r="G252" s="13" t="s">
        <v>1582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1583</v>
      </c>
      <c r="T252" s="13" t="s">
        <v>1584</v>
      </c>
      <c r="U252" s="13">
        <v>67.6</v>
      </c>
      <c r="V252" s="13">
        <v>0</v>
      </c>
      <c r="W252" s="13">
        <v>1</v>
      </c>
      <c r="X252" s="13">
        <v>500</v>
      </c>
      <c r="Y252" s="14">
        <f t="shared" si="25"/>
        <v>61.45</v>
      </c>
      <c r="Z252" s="17">
        <f t="shared" si="26"/>
        <v>0.1229</v>
      </c>
      <c r="AA252" s="14">
        <f t="shared" si="27"/>
        <v>77.1</v>
      </c>
      <c r="AB252" s="17">
        <f t="shared" si="28"/>
      </c>
      <c r="AC252" s="14">
        <f t="shared" si="29"/>
      </c>
      <c r="AD252" s="29">
        <f t="shared" si="30"/>
      </c>
      <c r="AE252" s="29">
        <f t="shared" si="32"/>
      </c>
    </row>
    <row r="253" spans="1:31" ht="38.25">
      <c r="A253" s="11" t="s">
        <v>1585</v>
      </c>
      <c r="B253" s="12"/>
      <c r="C253" s="12" t="s">
        <v>1586</v>
      </c>
      <c r="D253" s="11" t="s">
        <v>1570</v>
      </c>
      <c r="E253" s="11" t="s">
        <v>1571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1587</v>
      </c>
      <c r="T253" s="13" t="s">
        <v>1588</v>
      </c>
      <c r="U253" s="13">
        <v>36.55</v>
      </c>
      <c r="V253" s="13">
        <v>0</v>
      </c>
      <c r="W253" s="13">
        <v>4</v>
      </c>
      <c r="X253" s="13">
        <v>0</v>
      </c>
      <c r="Y253" s="14">
        <f t="shared" si="25"/>
        <v>33.23</v>
      </c>
      <c r="Z253" s="17">
        <f t="shared" si="26"/>
        <v>8.3075</v>
      </c>
      <c r="AA253" s="14">
        <f t="shared" si="27"/>
        <v>75.8</v>
      </c>
      <c r="AB253" s="17">
        <f t="shared" si="28"/>
      </c>
      <c r="AC253" s="14">
        <f t="shared" si="29"/>
      </c>
      <c r="AD253" s="29">
        <f t="shared" si="30"/>
        <v>289.476</v>
      </c>
      <c r="AE253" s="29">
        <f t="shared" si="32"/>
      </c>
    </row>
    <row r="254" spans="1:31" ht="38.25">
      <c r="A254" s="11" t="s">
        <v>1589</v>
      </c>
      <c r="B254" s="12"/>
      <c r="C254" s="12" t="s">
        <v>1590</v>
      </c>
      <c r="D254" s="11" t="s">
        <v>1570</v>
      </c>
      <c r="E254" s="11" t="s">
        <v>1571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1591</v>
      </c>
      <c r="T254" s="13" t="s">
        <v>1592</v>
      </c>
      <c r="U254" s="13">
        <v>28.26</v>
      </c>
      <c r="V254" s="13">
        <v>0</v>
      </c>
      <c r="W254" s="13">
        <v>4</v>
      </c>
      <c r="X254" s="13">
        <v>0</v>
      </c>
      <c r="Y254" s="14">
        <f t="shared" si="25"/>
        <v>25.69</v>
      </c>
      <c r="Z254" s="17">
        <f t="shared" si="26"/>
        <v>6.4225</v>
      </c>
      <c r="AA254" s="14">
        <f t="shared" si="27"/>
        <v>75.8</v>
      </c>
      <c r="AB254" s="17">
        <f t="shared" si="28"/>
      </c>
      <c r="AC254" s="14">
        <f t="shared" si="29"/>
      </c>
      <c r="AD254" s="29">
        <f t="shared" si="30"/>
        <v>77.715</v>
      </c>
      <c r="AE254" s="29">
        <f t="shared" si="32"/>
      </c>
    </row>
    <row r="255" spans="1:31" ht="25.5">
      <c r="A255" s="11" t="s">
        <v>1593</v>
      </c>
      <c r="B255" s="12"/>
      <c r="C255" s="12" t="s">
        <v>1594</v>
      </c>
      <c r="D255" s="11" t="s">
        <v>1595</v>
      </c>
      <c r="E255" s="11" t="s">
        <v>1596</v>
      </c>
      <c r="F255" s="11" t="s">
        <v>1597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1598</v>
      </c>
      <c r="T255" s="13" t="s">
        <v>1599</v>
      </c>
      <c r="U255" s="13">
        <v>8.94</v>
      </c>
      <c r="V255" s="13">
        <v>0</v>
      </c>
      <c r="W255" s="13">
        <v>30</v>
      </c>
      <c r="X255" s="13">
        <v>0</v>
      </c>
      <c r="Y255" s="14">
        <f t="shared" si="25"/>
        <v>8.13</v>
      </c>
      <c r="Z255" s="17">
        <f t="shared" si="26"/>
        <v>0.271</v>
      </c>
      <c r="AA255" s="14">
        <f t="shared" si="27"/>
        <v>50.03</v>
      </c>
      <c r="AB255" s="17">
        <f t="shared" si="28"/>
      </c>
      <c r="AC255" s="14">
        <f t="shared" si="29"/>
      </c>
      <c r="AD255" s="29">
        <f t="shared" si="30"/>
        <v>276.2568</v>
      </c>
      <c r="AE255" s="29">
        <f t="shared" si="32"/>
      </c>
    </row>
    <row r="256" spans="1:31" ht="25.5">
      <c r="A256" s="11" t="s">
        <v>1600</v>
      </c>
      <c r="B256" s="12"/>
      <c r="C256" s="12" t="s">
        <v>1601</v>
      </c>
      <c r="D256" s="11" t="s">
        <v>1595</v>
      </c>
      <c r="E256" s="11" t="s">
        <v>1596</v>
      </c>
      <c r="F256" s="11" t="s">
        <v>777</v>
      </c>
      <c r="G256" s="13" t="s">
        <v>1602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1603</v>
      </c>
      <c r="T256" s="13" t="s">
        <v>1604</v>
      </c>
      <c r="U256" s="13">
        <v>7.97</v>
      </c>
      <c r="V256" s="13">
        <v>0</v>
      </c>
      <c r="W256" s="13">
        <v>1</v>
      </c>
      <c r="X256" s="13">
        <v>0</v>
      </c>
      <c r="Y256" s="14">
        <f t="shared" si="25"/>
        <v>7.25</v>
      </c>
      <c r="Z256" s="17">
        <f t="shared" si="26"/>
        <v>7.25</v>
      </c>
      <c r="AA256" s="14">
        <f t="shared" si="27"/>
        <v>50.07</v>
      </c>
      <c r="AB256" s="17">
        <f t="shared" si="28"/>
      </c>
      <c r="AC256" s="14">
        <f t="shared" si="29"/>
      </c>
      <c r="AD256" s="29">
        <f t="shared" si="30"/>
        <v>72.4</v>
      </c>
      <c r="AE256" s="29">
        <f t="shared" si="32"/>
      </c>
    </row>
    <row r="257" spans="1:31" ht="25.5">
      <c r="A257" s="11" t="s">
        <v>1605</v>
      </c>
      <c r="B257" s="12"/>
      <c r="C257" s="12" t="s">
        <v>1606</v>
      </c>
      <c r="D257" s="11" t="s">
        <v>1607</v>
      </c>
      <c r="E257" s="11" t="s">
        <v>1608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1609</v>
      </c>
      <c r="T257" s="13" t="s">
        <v>1610</v>
      </c>
      <c r="U257" s="13">
        <v>0</v>
      </c>
      <c r="V257" s="13">
        <v>6051.5</v>
      </c>
      <c r="W257" s="13">
        <v>84</v>
      </c>
      <c r="X257" s="13">
        <v>0</v>
      </c>
      <c r="Y257" s="14">
        <f t="shared" si="25"/>
      </c>
      <c r="Z257" s="17">
        <f t="shared" si="26"/>
      </c>
      <c r="AA257" s="14">
        <f t="shared" si="27"/>
      </c>
      <c r="AB257" s="17">
        <f t="shared" si="28"/>
        <v>72.04167</v>
      </c>
      <c r="AC257" s="14">
        <f t="shared" si="29"/>
        <v>0</v>
      </c>
      <c r="AD257" s="29">
        <f t="shared" si="30"/>
        <v>387296.01791999995</v>
      </c>
      <c r="AE257" s="29">
        <f t="shared" si="32"/>
      </c>
    </row>
    <row r="258" spans="1:31" ht="51">
      <c r="A258" s="11" t="s">
        <v>1611</v>
      </c>
      <c r="B258" s="12"/>
      <c r="C258" s="12" t="s">
        <v>1612</v>
      </c>
      <c r="D258" s="11" t="s">
        <v>1613</v>
      </c>
      <c r="E258" s="11" t="s">
        <v>1614</v>
      </c>
      <c r="F258" s="11" t="s">
        <v>100</v>
      </c>
      <c r="G258" s="13" t="s">
        <v>1615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1616</v>
      </c>
      <c r="T258" s="13" t="s">
        <v>1617</v>
      </c>
      <c r="U258" s="13">
        <v>13.97</v>
      </c>
      <c r="V258" s="13">
        <v>0</v>
      </c>
      <c r="W258" s="13">
        <v>50</v>
      </c>
      <c r="X258" s="13">
        <v>0</v>
      </c>
      <c r="Y258" s="14">
        <f aca="true" t="shared" si="33" ref="Y258:Y321">IF(U258&gt;0,ROUND(U258*100/110,2),"")</f>
        <v>12.7</v>
      </c>
      <c r="Z258" s="17">
        <f aca="true" t="shared" si="34" ref="Z258:Z321">IF(W258*U258&gt;0,ROUND(Y258/IF(X258&gt;0,X258,W258)/IF(X258&gt;0,W258,1),5),Y258)</f>
        <v>0.254</v>
      </c>
      <c r="AA258" s="14">
        <f aca="true" t="shared" si="35" ref="AA258:AA321">IF(W258*U258&gt;0,100-ROUND(P258/Z258*100,2),"")</f>
        <v>64.7</v>
      </c>
      <c r="AB258" s="17">
        <f aca="true" t="shared" si="36" ref="AB258:AB321">IF(W258*V258&gt;0,ROUND(V258/IF(X258&gt;0,X258,W258)/IF(X258&gt;0,W258,1),5),"")</f>
      </c>
      <c r="AC258" s="14">
        <f aca="true" t="shared" si="37" ref="AC258:AC321">IF(W258*V258&gt;0,100-ROUND(P258/AB258*100,2),"")</f>
      </c>
      <c r="AD258" s="29">
        <f aca="true" t="shared" si="38" ref="AD258:AD321">IF(ISNUMBER(H258),IF(ISNUMBER(P258),IF(P258&gt;0,P258*H258,""),""),"")</f>
        <v>950.3960000000001</v>
      </c>
      <c r="AE258" s="29">
        <f t="shared" si="32"/>
      </c>
    </row>
    <row r="259" spans="1:31" ht="25.5">
      <c r="A259" s="11" t="s">
        <v>1618</v>
      </c>
      <c r="B259" s="12"/>
      <c r="C259" s="12" t="s">
        <v>1619</v>
      </c>
      <c r="D259" s="11" t="s">
        <v>1620</v>
      </c>
      <c r="E259" s="11" t="s">
        <v>1621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1622</v>
      </c>
      <c r="S259" s="13"/>
      <c r="T259" s="13"/>
      <c r="U259" s="13"/>
      <c r="V259" s="13">
        <v>0</v>
      </c>
      <c r="W259" s="13"/>
      <c r="X259" s="13">
        <v>0</v>
      </c>
      <c r="Y259" s="14">
        <f t="shared" si="33"/>
      </c>
      <c r="Z259" s="17">
        <f t="shared" si="34"/>
      </c>
      <c r="AA259" s="14">
        <f t="shared" si="35"/>
      </c>
      <c r="AB259" s="17">
        <f t="shared" si="36"/>
      </c>
      <c r="AC259" s="14">
        <f t="shared" si="37"/>
      </c>
      <c r="AD259" s="29">
        <f t="shared" si="38"/>
      </c>
      <c r="AE259" s="29">
        <f t="shared" si="32"/>
      </c>
    </row>
    <row r="260" spans="1:31" ht="38.25" customHeight="1">
      <c r="A260" s="11" t="s">
        <v>1618</v>
      </c>
      <c r="B260" s="12" t="s">
        <v>35</v>
      </c>
      <c r="C260" s="12"/>
      <c r="D260" s="11" t="s">
        <v>1620</v>
      </c>
      <c r="E260" s="11" t="s">
        <v>1621</v>
      </c>
      <c r="F260" s="11" t="s">
        <v>163</v>
      </c>
      <c r="G260" s="13" t="s">
        <v>1623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1622</v>
      </c>
      <c r="S260" s="13" t="s">
        <v>1624</v>
      </c>
      <c r="T260" s="13" t="s">
        <v>1625</v>
      </c>
      <c r="U260" s="13">
        <v>119.84</v>
      </c>
      <c r="V260" s="13">
        <v>0</v>
      </c>
      <c r="W260" s="13">
        <v>1</v>
      </c>
      <c r="X260" s="13">
        <v>0</v>
      </c>
      <c r="Y260" s="14">
        <f t="shared" si="33"/>
        <v>108.95</v>
      </c>
      <c r="Z260" s="17">
        <f t="shared" si="34"/>
        <v>108.95</v>
      </c>
      <c r="AA260" s="14">
        <f t="shared" si="35"/>
        <v>81.66</v>
      </c>
      <c r="AB260" s="17">
        <f t="shared" si="36"/>
      </c>
      <c r="AC260" s="14">
        <f t="shared" si="37"/>
      </c>
      <c r="AD260" s="29">
        <f t="shared" si="38"/>
        <v>1278.72</v>
      </c>
      <c r="AE260" s="29">
        <f t="shared" si="32"/>
      </c>
    </row>
    <row r="261" spans="1:31" ht="38.25" customHeight="1">
      <c r="A261" s="11" t="s">
        <v>1618</v>
      </c>
      <c r="B261" s="12" t="s">
        <v>42</v>
      </c>
      <c r="C261" s="12"/>
      <c r="D261" s="11" t="s">
        <v>1620</v>
      </c>
      <c r="E261" s="11" t="s">
        <v>1621</v>
      </c>
      <c r="F261" s="11" t="s">
        <v>163</v>
      </c>
      <c r="G261" s="13" t="s">
        <v>1626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1622</v>
      </c>
      <c r="S261" s="13" t="s">
        <v>1627</v>
      </c>
      <c r="T261" s="13" t="s">
        <v>1628</v>
      </c>
      <c r="U261" s="13">
        <v>256.575</v>
      </c>
      <c r="V261" s="13">
        <v>0</v>
      </c>
      <c r="W261" s="13">
        <v>1</v>
      </c>
      <c r="X261" s="13">
        <v>0</v>
      </c>
      <c r="Y261" s="14">
        <f t="shared" si="33"/>
        <v>233.25</v>
      </c>
      <c r="Z261" s="17">
        <f t="shared" si="34"/>
        <v>233.25</v>
      </c>
      <c r="AA261" s="14">
        <f t="shared" si="35"/>
        <v>83.34</v>
      </c>
      <c r="AB261" s="17">
        <f t="shared" si="36"/>
      </c>
      <c r="AC261" s="14">
        <f t="shared" si="37"/>
      </c>
      <c r="AD261" s="29">
        <f t="shared" si="38"/>
        <v>7773.999999999999</v>
      </c>
      <c r="AE261" s="29">
        <f t="shared" si="32"/>
      </c>
    </row>
    <row r="262" spans="1:31" ht="25.5">
      <c r="A262" s="11" t="s">
        <v>1629</v>
      </c>
      <c r="B262" s="12"/>
      <c r="C262" s="12" t="s">
        <v>1630</v>
      </c>
      <c r="D262" s="11" t="s">
        <v>1631</v>
      </c>
      <c r="E262" s="11" t="s">
        <v>1632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1633</v>
      </c>
      <c r="T262" s="13" t="s">
        <v>1634</v>
      </c>
      <c r="U262" s="13">
        <v>9.9</v>
      </c>
      <c r="V262" s="13">
        <v>0</v>
      </c>
      <c r="W262" s="13">
        <v>1</v>
      </c>
      <c r="X262" s="13">
        <v>0</v>
      </c>
      <c r="Y262" s="14">
        <f t="shared" si="33"/>
        <v>9</v>
      </c>
      <c r="Z262" s="17">
        <f t="shared" si="34"/>
        <v>9</v>
      </c>
      <c r="AA262" s="14">
        <f t="shared" si="35"/>
        <v>52</v>
      </c>
      <c r="AB262" s="17">
        <f t="shared" si="36"/>
      </c>
      <c r="AC262" s="14">
        <f t="shared" si="37"/>
      </c>
      <c r="AD262" s="29">
        <f t="shared" si="38"/>
        <v>43.2</v>
      </c>
      <c r="AE262" s="29">
        <f t="shared" si="32"/>
      </c>
    </row>
    <row r="263" spans="1:31" ht="25.5">
      <c r="A263" s="11" t="s">
        <v>1635</v>
      </c>
      <c r="B263" s="12"/>
      <c r="C263" s="12" t="s">
        <v>1636</v>
      </c>
      <c r="D263" s="11" t="s">
        <v>1631</v>
      </c>
      <c r="E263" s="11" t="s">
        <v>1632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1637</v>
      </c>
      <c r="T263" s="13" t="s">
        <v>1638</v>
      </c>
      <c r="U263" s="13">
        <v>9.9</v>
      </c>
      <c r="V263" s="13">
        <v>0</v>
      </c>
      <c r="W263" s="13">
        <v>1</v>
      </c>
      <c r="X263" s="13">
        <v>0</v>
      </c>
      <c r="Y263" s="14">
        <f t="shared" si="33"/>
        <v>9</v>
      </c>
      <c r="Z263" s="17">
        <f t="shared" si="34"/>
        <v>9</v>
      </c>
      <c r="AA263" s="14">
        <f t="shared" si="35"/>
        <v>52</v>
      </c>
      <c r="AB263" s="17">
        <f t="shared" si="36"/>
      </c>
      <c r="AC263" s="14">
        <f t="shared" si="37"/>
      </c>
      <c r="AD263" s="29">
        <f t="shared" si="38"/>
        <v>43.2</v>
      </c>
      <c r="AE263" s="29">
        <f t="shared" si="32"/>
      </c>
    </row>
    <row r="264" spans="1:31" ht="38.25">
      <c r="A264" s="11" t="s">
        <v>1639</v>
      </c>
      <c r="B264" s="12"/>
      <c r="C264" s="12" t="s">
        <v>1640</v>
      </c>
      <c r="D264" s="11" t="s">
        <v>1641</v>
      </c>
      <c r="E264" s="11" t="s">
        <v>1632</v>
      </c>
      <c r="F264" s="11" t="s">
        <v>1642</v>
      </c>
      <c r="G264" s="13" t="s">
        <v>1643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1644</v>
      </c>
      <c r="T264" s="13" t="s">
        <v>1645</v>
      </c>
      <c r="U264" s="13">
        <v>25.5</v>
      </c>
      <c r="V264" s="13">
        <v>0</v>
      </c>
      <c r="W264" s="13">
        <v>1</v>
      </c>
      <c r="X264" s="13">
        <v>0</v>
      </c>
      <c r="Y264" s="14">
        <f t="shared" si="33"/>
        <v>23.18</v>
      </c>
      <c r="Z264" s="17">
        <f t="shared" si="34"/>
        <v>23.18</v>
      </c>
      <c r="AA264" s="14">
        <f t="shared" si="35"/>
        <v>73.3</v>
      </c>
      <c r="AB264" s="17">
        <f t="shared" si="36"/>
      </c>
      <c r="AC264" s="14">
        <f t="shared" si="37"/>
      </c>
      <c r="AD264" s="29">
        <f t="shared" si="38"/>
        <v>303.28746</v>
      </c>
      <c r="AE264" s="29">
        <f t="shared" si="32"/>
      </c>
    </row>
    <row r="265" spans="1:31" ht="51">
      <c r="A265" s="11" t="s">
        <v>1646</v>
      </c>
      <c r="B265" s="12"/>
      <c r="C265" s="12" t="s">
        <v>1647</v>
      </c>
      <c r="D265" s="11" t="s">
        <v>1648</v>
      </c>
      <c r="E265" s="11" t="s">
        <v>1649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1650</v>
      </c>
      <c r="T265" s="13" t="s">
        <v>1651</v>
      </c>
      <c r="U265" s="13">
        <v>0</v>
      </c>
      <c r="V265" s="13">
        <v>13.82</v>
      </c>
      <c r="W265" s="13">
        <v>5</v>
      </c>
      <c r="X265" s="13">
        <v>0</v>
      </c>
      <c r="Y265" s="14">
        <f t="shared" si="33"/>
      </c>
      <c r="Z265" s="17">
        <f t="shared" si="34"/>
      </c>
      <c r="AA265" s="14">
        <f t="shared" si="35"/>
      </c>
      <c r="AB265" s="17">
        <f t="shared" si="36"/>
        <v>2.764</v>
      </c>
      <c r="AC265" s="14">
        <f t="shared" si="37"/>
        <v>63.82</v>
      </c>
      <c r="AD265" s="29">
        <f t="shared" si="38"/>
        <v>5100</v>
      </c>
      <c r="AE265" s="29">
        <f t="shared" si="32"/>
      </c>
    </row>
    <row r="266" spans="1:31" ht="25.5">
      <c r="A266" s="11" t="s">
        <v>1652</v>
      </c>
      <c r="B266" s="12"/>
      <c r="C266" s="12" t="s">
        <v>1653</v>
      </c>
      <c r="D266" s="11" t="s">
        <v>1654</v>
      </c>
      <c r="E266" s="11" t="s">
        <v>1655</v>
      </c>
      <c r="F266" s="11" t="s">
        <v>1656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1657</v>
      </c>
      <c r="T266" s="13" t="s">
        <v>1658</v>
      </c>
      <c r="U266" s="13">
        <v>0</v>
      </c>
      <c r="V266" s="13">
        <v>41.57</v>
      </c>
      <c r="W266" s="13">
        <v>1</v>
      </c>
      <c r="X266" s="13">
        <v>0</v>
      </c>
      <c r="Y266" s="14">
        <f t="shared" si="33"/>
      </c>
      <c r="Z266" s="17">
        <f t="shared" si="34"/>
      </c>
      <c r="AA266" s="14">
        <f t="shared" si="35"/>
      </c>
      <c r="AB266" s="17">
        <f t="shared" si="36"/>
        <v>41.57</v>
      </c>
      <c r="AC266" s="14">
        <f t="shared" si="37"/>
        <v>0.01999999999999602</v>
      </c>
      <c r="AD266" s="29">
        <f t="shared" si="38"/>
        <v>4987.200000000001</v>
      </c>
      <c r="AE266" s="29">
        <f t="shared" si="32"/>
      </c>
    </row>
    <row r="267" spans="1:31" ht="25.5">
      <c r="A267" s="11" t="s">
        <v>1659</v>
      </c>
      <c r="B267" s="12"/>
      <c r="C267" s="12" t="s">
        <v>1660</v>
      </c>
      <c r="D267" s="11" t="s">
        <v>1661</v>
      </c>
      <c r="E267" s="11" t="s">
        <v>1662</v>
      </c>
      <c r="F267" s="11" t="s">
        <v>1663</v>
      </c>
      <c r="G267" s="13" t="s">
        <v>1664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1665</v>
      </c>
      <c r="T267" s="13" t="s">
        <v>1666</v>
      </c>
      <c r="U267" s="13">
        <v>6.8</v>
      </c>
      <c r="V267" s="13">
        <v>0</v>
      </c>
      <c r="W267" s="13">
        <v>1</v>
      </c>
      <c r="X267" s="13">
        <v>0</v>
      </c>
      <c r="Y267" s="14">
        <f t="shared" si="33"/>
        <v>6.18</v>
      </c>
      <c r="Z267" s="17">
        <f t="shared" si="34"/>
        <v>6.18</v>
      </c>
      <c r="AA267" s="14">
        <f t="shared" si="35"/>
        <v>49.99</v>
      </c>
      <c r="AB267" s="17">
        <f t="shared" si="36"/>
      </c>
      <c r="AC267" s="14">
        <f t="shared" si="37"/>
      </c>
      <c r="AD267" s="29">
        <f t="shared" si="38"/>
        <v>3288.7176</v>
      </c>
      <c r="AE267" s="29">
        <f t="shared" si="32"/>
      </c>
    </row>
    <row r="268" spans="1:31" ht="25.5">
      <c r="A268" s="11" t="s">
        <v>1667</v>
      </c>
      <c r="B268" s="12"/>
      <c r="C268" s="12" t="s">
        <v>1668</v>
      </c>
      <c r="D268" s="11" t="s">
        <v>1669</v>
      </c>
      <c r="E268" s="11" t="s">
        <v>1670</v>
      </c>
      <c r="F268" s="11" t="s">
        <v>1671</v>
      </c>
      <c r="G268" s="13" t="s">
        <v>1672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1673</v>
      </c>
      <c r="T268" s="13" t="s">
        <v>1674</v>
      </c>
      <c r="U268" s="13">
        <v>11.2</v>
      </c>
      <c r="V268" s="13">
        <v>0</v>
      </c>
      <c r="W268" s="13">
        <v>1</v>
      </c>
      <c r="X268" s="13">
        <v>0</v>
      </c>
      <c r="Y268" s="14">
        <f t="shared" si="33"/>
        <v>10.18</v>
      </c>
      <c r="Z268" s="17">
        <f t="shared" si="34"/>
        <v>10.18</v>
      </c>
      <c r="AA268" s="14">
        <f t="shared" si="35"/>
        <v>81.03999999999999</v>
      </c>
      <c r="AB268" s="17">
        <f t="shared" si="36"/>
      </c>
      <c r="AC268" s="14">
        <f t="shared" si="37"/>
      </c>
      <c r="AD268" s="29">
        <f t="shared" si="38"/>
        <v>2547.6</v>
      </c>
      <c r="AE268" s="29">
        <f t="shared" si="32"/>
      </c>
    </row>
    <row r="269" spans="1:31" ht="38.25">
      <c r="A269" s="11" t="s">
        <v>1675</v>
      </c>
      <c r="B269" s="12"/>
      <c r="C269" s="12" t="s">
        <v>1676</v>
      </c>
      <c r="D269" s="11" t="s">
        <v>1677</v>
      </c>
      <c r="E269" s="11" t="s">
        <v>1678</v>
      </c>
      <c r="F269" s="11" t="s">
        <v>163</v>
      </c>
      <c r="G269" s="13" t="s">
        <v>1679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1680</v>
      </c>
      <c r="S269" s="13" t="s">
        <v>1681</v>
      </c>
      <c r="T269" s="13" t="s">
        <v>1682</v>
      </c>
      <c r="U269" s="13">
        <v>0</v>
      </c>
      <c r="V269" s="13">
        <v>11.8</v>
      </c>
      <c r="W269" s="13">
        <v>10</v>
      </c>
      <c r="X269" s="13">
        <v>0</v>
      </c>
      <c r="Y269" s="14">
        <f t="shared" si="33"/>
      </c>
      <c r="Z269" s="17">
        <f t="shared" si="34"/>
      </c>
      <c r="AA269" s="14">
        <f t="shared" si="35"/>
      </c>
      <c r="AB269" s="17">
        <f t="shared" si="36"/>
        <v>1.18</v>
      </c>
      <c r="AC269" s="14">
        <f t="shared" si="37"/>
        <v>24.58</v>
      </c>
      <c r="AD269" s="29">
        <f t="shared" si="38"/>
        <v>52688</v>
      </c>
      <c r="AE269" s="29">
        <f t="shared" si="32"/>
      </c>
    </row>
    <row r="270" spans="1:31" ht="38.25">
      <c r="A270" s="11" t="s">
        <v>1683</v>
      </c>
      <c r="B270" s="12"/>
      <c r="C270" s="12" t="s">
        <v>1684</v>
      </c>
      <c r="D270" s="11" t="s">
        <v>1677</v>
      </c>
      <c r="E270" s="11" t="s">
        <v>1678</v>
      </c>
      <c r="F270" s="11" t="s">
        <v>163</v>
      </c>
      <c r="G270" s="13" t="s">
        <v>1685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1680</v>
      </c>
      <c r="S270" s="13" t="s">
        <v>1686</v>
      </c>
      <c r="T270" s="13" t="s">
        <v>1687</v>
      </c>
      <c r="U270" s="13">
        <v>0</v>
      </c>
      <c r="V270" s="13">
        <v>6.52</v>
      </c>
      <c r="W270" s="13">
        <v>1</v>
      </c>
      <c r="X270" s="13">
        <v>0</v>
      </c>
      <c r="Y270" s="14">
        <f t="shared" si="33"/>
      </c>
      <c r="Z270" s="17">
        <f t="shared" si="34"/>
      </c>
      <c r="AA270" s="14">
        <f t="shared" si="35"/>
      </c>
      <c r="AB270" s="17">
        <f t="shared" si="36"/>
        <v>6.52</v>
      </c>
      <c r="AC270" s="14">
        <f t="shared" si="37"/>
        <v>19.480000000000004</v>
      </c>
      <c r="AD270" s="29">
        <f t="shared" si="38"/>
        <v>28434</v>
      </c>
      <c r="AE270" s="29">
        <f t="shared" si="32"/>
      </c>
    </row>
    <row r="271" spans="1:31" ht="51">
      <c r="A271" s="11" t="s">
        <v>1690</v>
      </c>
      <c r="B271" s="12"/>
      <c r="C271" s="12" t="s">
        <v>1691</v>
      </c>
      <c r="D271" s="11" t="s">
        <v>1692</v>
      </c>
      <c r="E271" s="11" t="s">
        <v>1688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1693</v>
      </c>
      <c r="T271" s="13" t="s">
        <v>1694</v>
      </c>
      <c r="U271" s="13">
        <v>0</v>
      </c>
      <c r="V271" s="13">
        <v>2.41</v>
      </c>
      <c r="W271" s="13">
        <v>14</v>
      </c>
      <c r="X271" s="13">
        <v>0</v>
      </c>
      <c r="Y271" s="14">
        <f t="shared" si="33"/>
      </c>
      <c r="Z271" s="17">
        <f t="shared" si="34"/>
      </c>
      <c r="AA271" s="14">
        <f t="shared" si="35"/>
      </c>
      <c r="AB271" s="17">
        <f t="shared" si="36"/>
        <v>0.17214</v>
      </c>
      <c r="AC271" s="14">
        <f t="shared" si="37"/>
        <v>25.099999999999994</v>
      </c>
      <c r="AD271" s="29">
        <f t="shared" si="38"/>
        <v>884.4598</v>
      </c>
      <c r="AE271" s="29">
        <f t="shared" si="32"/>
      </c>
    </row>
    <row r="272" spans="1:31" ht="25.5">
      <c r="A272" s="11" t="s">
        <v>1695</v>
      </c>
      <c r="B272" s="12"/>
      <c r="C272" s="12" t="s">
        <v>1696</v>
      </c>
      <c r="D272" s="11" t="s">
        <v>1697</v>
      </c>
      <c r="E272" s="11" t="s">
        <v>1698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1699</v>
      </c>
      <c r="T272" s="13" t="s">
        <v>1700</v>
      </c>
      <c r="U272" s="13">
        <v>11</v>
      </c>
      <c r="V272" s="13">
        <v>0</v>
      </c>
      <c r="W272" s="13">
        <v>1</v>
      </c>
      <c r="X272" s="13">
        <v>0</v>
      </c>
      <c r="Y272" s="14">
        <f t="shared" si="33"/>
        <v>10</v>
      </c>
      <c r="Z272" s="17">
        <f t="shared" si="34"/>
        <v>10</v>
      </c>
      <c r="AA272" s="14">
        <f t="shared" si="35"/>
        <v>54.6</v>
      </c>
      <c r="AB272" s="17">
        <f t="shared" si="36"/>
      </c>
      <c r="AC272" s="14">
        <f t="shared" si="37"/>
      </c>
      <c r="AD272" s="29">
        <f t="shared" si="38"/>
        <v>13892.4</v>
      </c>
      <c r="AE272" s="29">
        <f t="shared" si="32"/>
      </c>
    </row>
    <row r="273" spans="1:31" ht="25.5">
      <c r="A273" s="11" t="s">
        <v>1701</v>
      </c>
      <c r="B273" s="12"/>
      <c r="C273" s="12" t="s">
        <v>1702</v>
      </c>
      <c r="D273" s="11" t="s">
        <v>1697</v>
      </c>
      <c r="E273" s="11" t="s">
        <v>1698</v>
      </c>
      <c r="F273" s="11" t="s">
        <v>1703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1704</v>
      </c>
      <c r="T273" s="13" t="s">
        <v>1705</v>
      </c>
      <c r="U273" s="13">
        <v>9.5</v>
      </c>
      <c r="V273" s="13">
        <v>0</v>
      </c>
      <c r="W273" s="13">
        <v>1</v>
      </c>
      <c r="X273" s="13">
        <v>0</v>
      </c>
      <c r="Y273" s="14">
        <f t="shared" si="33"/>
        <v>8.64</v>
      </c>
      <c r="Z273" s="17">
        <f t="shared" si="34"/>
        <v>8.64</v>
      </c>
      <c r="AA273" s="14">
        <f t="shared" si="35"/>
        <v>52.66</v>
      </c>
      <c r="AB273" s="17">
        <f t="shared" si="36"/>
      </c>
      <c r="AC273" s="14">
        <f t="shared" si="37"/>
      </c>
      <c r="AD273" s="29">
        <f t="shared" si="38"/>
        <v>20556.34</v>
      </c>
      <c r="AE273" s="29">
        <f t="shared" si="32"/>
      </c>
    </row>
    <row r="274" spans="1:31" ht="51">
      <c r="A274" s="11" t="s">
        <v>1706</v>
      </c>
      <c r="B274" s="12"/>
      <c r="C274" s="12" t="s">
        <v>1707</v>
      </c>
      <c r="D274" s="11" t="s">
        <v>1708</v>
      </c>
      <c r="E274" s="11" t="s">
        <v>1709</v>
      </c>
      <c r="F274" s="11" t="s">
        <v>100</v>
      </c>
      <c r="G274" s="13" t="s">
        <v>1395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1710</v>
      </c>
      <c r="T274" s="13" t="s">
        <v>1711</v>
      </c>
      <c r="U274" s="13">
        <v>18.5</v>
      </c>
      <c r="V274" s="13">
        <v>0</v>
      </c>
      <c r="W274" s="13">
        <v>20</v>
      </c>
      <c r="X274" s="13">
        <v>0</v>
      </c>
      <c r="Y274" s="14">
        <f t="shared" si="33"/>
        <v>16.82</v>
      </c>
      <c r="Z274" s="17">
        <f t="shared" si="34"/>
        <v>0.841</v>
      </c>
      <c r="AA274" s="14">
        <f t="shared" si="35"/>
        <v>100</v>
      </c>
      <c r="AB274" s="17">
        <f t="shared" si="36"/>
      </c>
      <c r="AC274" s="14">
        <f t="shared" si="37"/>
      </c>
      <c r="AD274" s="29">
        <f t="shared" si="38"/>
        <v>3.9400000000000004</v>
      </c>
      <c r="AE274" s="29">
        <f t="shared" si="32"/>
      </c>
    </row>
    <row r="275" spans="1:31" ht="51">
      <c r="A275" s="11" t="s">
        <v>1712</v>
      </c>
      <c r="B275" s="12"/>
      <c r="C275" s="12" t="s">
        <v>1713</v>
      </c>
      <c r="D275" s="11" t="s">
        <v>1714</v>
      </c>
      <c r="E275" s="11" t="s">
        <v>1715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1716</v>
      </c>
      <c r="T275" s="13" t="s">
        <v>1717</v>
      </c>
      <c r="U275" s="13">
        <v>7.58</v>
      </c>
      <c r="V275" s="13">
        <v>0</v>
      </c>
      <c r="W275" s="13">
        <v>14</v>
      </c>
      <c r="X275" s="13">
        <v>0</v>
      </c>
      <c r="Y275" s="14">
        <f t="shared" si="33"/>
        <v>6.89</v>
      </c>
      <c r="Z275" s="17">
        <f t="shared" si="34"/>
        <v>0.49214</v>
      </c>
      <c r="AA275" s="14">
        <f t="shared" si="35"/>
        <v>100</v>
      </c>
      <c r="AB275" s="17">
        <f t="shared" si="36"/>
      </c>
      <c r="AC275" s="14">
        <f t="shared" si="37"/>
      </c>
      <c r="AD275" s="29">
        <f t="shared" si="38"/>
        <v>1.9081000000000001</v>
      </c>
      <c r="AE275" s="29">
        <f t="shared" si="32"/>
      </c>
    </row>
    <row r="276" spans="1:31" ht="38.25">
      <c r="A276" s="11" t="s">
        <v>1718</v>
      </c>
      <c r="B276" s="12"/>
      <c r="C276" s="12" t="s">
        <v>1719</v>
      </c>
      <c r="D276" s="11" t="s">
        <v>1714</v>
      </c>
      <c r="E276" s="11" t="s">
        <v>1715</v>
      </c>
      <c r="F276" s="11" t="s">
        <v>1720</v>
      </c>
      <c r="G276" s="13" t="s">
        <v>1721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1722</v>
      </c>
      <c r="T276" s="13" t="s">
        <v>1723</v>
      </c>
      <c r="U276" s="13">
        <v>0</v>
      </c>
      <c r="V276" s="13">
        <v>19.03</v>
      </c>
      <c r="W276" s="13">
        <v>5</v>
      </c>
      <c r="X276" s="13">
        <v>0</v>
      </c>
      <c r="Y276" s="14">
        <f t="shared" si="33"/>
      </c>
      <c r="Z276" s="17">
        <f t="shared" si="34"/>
      </c>
      <c r="AA276" s="14">
        <f t="shared" si="35"/>
      </c>
      <c r="AB276" s="17">
        <f t="shared" si="36"/>
        <v>3.806</v>
      </c>
      <c r="AC276" s="14">
        <f t="shared" si="37"/>
        <v>61.38</v>
      </c>
      <c r="AD276" s="29">
        <f t="shared" si="38"/>
        <v>228202.8</v>
      </c>
      <c r="AE276" s="29">
        <f t="shared" si="32"/>
      </c>
    </row>
    <row r="277" spans="1:31" ht="38.25">
      <c r="A277" s="11" t="s">
        <v>1724</v>
      </c>
      <c r="B277" s="12"/>
      <c r="C277" s="12" t="s">
        <v>1725</v>
      </c>
      <c r="D277" s="11" t="s">
        <v>1726</v>
      </c>
      <c r="E277" s="11" t="s">
        <v>1727</v>
      </c>
      <c r="F277" s="11" t="s">
        <v>1728</v>
      </c>
      <c r="G277" s="13" t="s">
        <v>1729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1730</v>
      </c>
      <c r="T277" s="13" t="s">
        <v>1731</v>
      </c>
      <c r="U277" s="13">
        <v>92.76</v>
      </c>
      <c r="V277" s="13">
        <v>0</v>
      </c>
      <c r="W277" s="13">
        <v>1</v>
      </c>
      <c r="X277" s="13">
        <v>0</v>
      </c>
      <c r="Y277" s="14">
        <f t="shared" si="33"/>
        <v>84.33</v>
      </c>
      <c r="Z277" s="17">
        <f t="shared" si="34"/>
        <v>84.33</v>
      </c>
      <c r="AA277" s="14">
        <f t="shared" si="35"/>
        <v>92.89</v>
      </c>
      <c r="AB277" s="17">
        <f t="shared" si="36"/>
      </c>
      <c r="AC277" s="14">
        <f t="shared" si="37"/>
      </c>
      <c r="AD277" s="29">
        <f t="shared" si="38"/>
        <v>6960</v>
      </c>
      <c r="AE277" s="29">
        <f t="shared" si="32"/>
      </c>
    </row>
    <row r="278" spans="1:31" ht="38.25">
      <c r="A278" s="11" t="s">
        <v>1732</v>
      </c>
      <c r="B278" s="12"/>
      <c r="C278" s="12" t="s">
        <v>1733</v>
      </c>
      <c r="D278" s="11" t="s">
        <v>1734</v>
      </c>
      <c r="E278" s="11" t="s">
        <v>1735</v>
      </c>
      <c r="F278" s="11" t="s">
        <v>1736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1737</v>
      </c>
      <c r="T278" s="13" t="s">
        <v>1738</v>
      </c>
      <c r="U278" s="13">
        <v>0</v>
      </c>
      <c r="V278" s="13">
        <v>303.24</v>
      </c>
      <c r="W278" s="13">
        <v>0</v>
      </c>
      <c r="X278" s="13">
        <v>0</v>
      </c>
      <c r="Y278" s="14">
        <f t="shared" si="33"/>
      </c>
      <c r="Z278" s="17">
        <f t="shared" si="34"/>
      </c>
      <c r="AA278" s="14">
        <f t="shared" si="35"/>
      </c>
      <c r="AB278" s="17">
        <f t="shared" si="36"/>
      </c>
      <c r="AC278" s="14">
        <f t="shared" si="37"/>
      </c>
      <c r="AD278" s="29">
        <f t="shared" si="38"/>
        <v>65426.91392</v>
      </c>
      <c r="AE278" s="29">
        <f t="shared" si="32"/>
      </c>
    </row>
    <row r="279" spans="1:31" ht="51">
      <c r="A279" s="11" t="s">
        <v>1739</v>
      </c>
      <c r="B279" s="12"/>
      <c r="C279" s="12" t="s">
        <v>1740</v>
      </c>
      <c r="D279" s="11" t="s">
        <v>1741</v>
      </c>
      <c r="E279" s="11" t="s">
        <v>1742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1743</v>
      </c>
      <c r="T279" s="13" t="s">
        <v>1744</v>
      </c>
      <c r="U279" s="13">
        <v>5.53</v>
      </c>
      <c r="V279" s="13">
        <v>0</v>
      </c>
      <c r="W279" s="13">
        <v>30</v>
      </c>
      <c r="X279" s="13">
        <v>0</v>
      </c>
      <c r="Y279" s="14">
        <f t="shared" si="33"/>
        <v>5.03</v>
      </c>
      <c r="Z279" s="17">
        <f t="shared" si="34"/>
        <v>0.16767</v>
      </c>
      <c r="AA279" s="14">
        <f t="shared" si="35"/>
        <v>50.5</v>
      </c>
      <c r="AB279" s="17">
        <f t="shared" si="36"/>
      </c>
      <c r="AC279" s="14">
        <f t="shared" si="37"/>
      </c>
      <c r="AD279" s="29">
        <f t="shared" si="38"/>
        <v>4023.84</v>
      </c>
      <c r="AE279" s="29">
        <f t="shared" si="32"/>
      </c>
    </row>
    <row r="280" spans="1:31" ht="25.5">
      <c r="A280" s="11" t="s">
        <v>1745</v>
      </c>
      <c r="B280" s="12"/>
      <c r="C280" s="12" t="s">
        <v>1746</v>
      </c>
      <c r="D280" s="11" t="s">
        <v>1747</v>
      </c>
      <c r="E280" s="11" t="s">
        <v>1748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 t="shared" si="33"/>
      </c>
      <c r="Z280" s="17">
        <f t="shared" si="34"/>
      </c>
      <c r="AA280" s="14">
        <f t="shared" si="35"/>
      </c>
      <c r="AB280" s="17">
        <f t="shared" si="36"/>
      </c>
      <c r="AC280" s="14">
        <f t="shared" si="37"/>
      </c>
      <c r="AD280" s="29">
        <f t="shared" si="38"/>
        <v>232531.236</v>
      </c>
      <c r="AE280" s="29">
        <f t="shared" si="32"/>
      </c>
    </row>
    <row r="281" spans="1:31" ht="25.5" customHeight="1">
      <c r="A281" s="11" t="s">
        <v>1745</v>
      </c>
      <c r="B281" s="12" t="s">
        <v>35</v>
      </c>
      <c r="C281" s="12"/>
      <c r="D281" s="11" t="s">
        <v>1747</v>
      </c>
      <c r="E281" s="11" t="s">
        <v>1748</v>
      </c>
      <c r="F281" s="11" t="s">
        <v>36</v>
      </c>
      <c r="G281" s="13" t="s">
        <v>1749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1750</v>
      </c>
      <c r="T281" s="13" t="s">
        <v>1751</v>
      </c>
      <c r="U281" s="13">
        <v>0</v>
      </c>
      <c r="V281" s="13">
        <v>76.02</v>
      </c>
      <c r="W281" s="13">
        <v>1</v>
      </c>
      <c r="X281" s="13">
        <v>30</v>
      </c>
      <c r="Y281" s="14">
        <f t="shared" si="33"/>
      </c>
      <c r="Z281" s="17">
        <f t="shared" si="34"/>
      </c>
      <c r="AA281" s="14">
        <f t="shared" si="35"/>
      </c>
      <c r="AB281" s="17">
        <f t="shared" si="36"/>
        <v>2.534</v>
      </c>
      <c r="AC281" s="14">
        <f t="shared" si="37"/>
        <v>95.95</v>
      </c>
      <c r="AD281" s="29">
        <f t="shared" si="38"/>
      </c>
      <c r="AE281" s="29">
        <f aca="true" t="shared" si="39" ref="AE281:AE297">IF(ISNUMBER(I281),IF(ISNUMBER(Q281),IF(Q281&gt;0,Q281*I281,""),""),"")</f>
      </c>
    </row>
    <row r="282" spans="1:31" ht="25.5" customHeight="1">
      <c r="A282" s="11" t="s">
        <v>1745</v>
      </c>
      <c r="B282" s="12" t="s">
        <v>42</v>
      </c>
      <c r="C282" s="12"/>
      <c r="D282" s="11" t="s">
        <v>1747</v>
      </c>
      <c r="E282" s="11" t="s">
        <v>1748</v>
      </c>
      <c r="F282" s="11" t="s">
        <v>36</v>
      </c>
      <c r="G282" s="13" t="s">
        <v>1752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1753</v>
      </c>
      <c r="T282" s="13" t="s">
        <v>1754</v>
      </c>
      <c r="U282" s="13">
        <v>0</v>
      </c>
      <c r="V282" s="13">
        <v>253.37</v>
      </c>
      <c r="W282" s="13">
        <v>1</v>
      </c>
      <c r="X282" s="13">
        <v>100</v>
      </c>
      <c r="Y282" s="14">
        <f t="shared" si="33"/>
      </c>
      <c r="Z282" s="17">
        <f t="shared" si="34"/>
      </c>
      <c r="AA282" s="14">
        <f t="shared" si="35"/>
      </c>
      <c r="AB282" s="17">
        <f t="shared" si="36"/>
        <v>2.5337</v>
      </c>
      <c r="AC282" s="14">
        <f t="shared" si="37"/>
        <v>95.95</v>
      </c>
      <c r="AD282" s="29">
        <f t="shared" si="38"/>
      </c>
      <c r="AE282" s="29">
        <f t="shared" si="39"/>
      </c>
    </row>
    <row r="283" spans="1:31" ht="25.5" customHeight="1">
      <c r="A283" s="11" t="s">
        <v>1745</v>
      </c>
      <c r="B283" s="12" t="s">
        <v>595</v>
      </c>
      <c r="C283" s="12"/>
      <c r="D283" s="11" t="s">
        <v>1747</v>
      </c>
      <c r="E283" s="11" t="s">
        <v>1748</v>
      </c>
      <c r="F283" s="11" t="s">
        <v>36</v>
      </c>
      <c r="G283" s="13" t="s">
        <v>1755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1756</v>
      </c>
      <c r="T283" s="13" t="s">
        <v>1757</v>
      </c>
      <c r="U283" s="13">
        <v>0</v>
      </c>
      <c r="V283" s="13">
        <v>760.12</v>
      </c>
      <c r="W283" s="13">
        <v>1</v>
      </c>
      <c r="X283" s="13">
        <v>300</v>
      </c>
      <c r="Y283" s="14">
        <f t="shared" si="33"/>
      </c>
      <c r="Z283" s="17">
        <f t="shared" si="34"/>
      </c>
      <c r="AA283" s="14">
        <f t="shared" si="35"/>
      </c>
      <c r="AB283" s="17">
        <f t="shared" si="36"/>
        <v>2.53373</v>
      </c>
      <c r="AC283" s="14">
        <f t="shared" si="37"/>
        <v>95.95</v>
      </c>
      <c r="AD283" s="29">
        <f t="shared" si="38"/>
      </c>
      <c r="AE283" s="29">
        <f t="shared" si="39"/>
      </c>
    </row>
    <row r="284" spans="1:31" ht="38.25">
      <c r="A284" s="11" t="s">
        <v>1758</v>
      </c>
      <c r="B284" s="12"/>
      <c r="C284" s="12" t="s">
        <v>1759</v>
      </c>
      <c r="D284" s="11" t="s">
        <v>1760</v>
      </c>
      <c r="E284" s="11" t="s">
        <v>1761</v>
      </c>
      <c r="F284" s="11" t="s">
        <v>1762</v>
      </c>
      <c r="G284" s="13" t="s">
        <v>1721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1763</v>
      </c>
      <c r="T284" s="13" t="s">
        <v>1764</v>
      </c>
      <c r="U284" s="13">
        <v>0</v>
      </c>
      <c r="V284" s="13">
        <v>2.98</v>
      </c>
      <c r="W284" s="13">
        <v>1</v>
      </c>
      <c r="X284" s="13">
        <v>0</v>
      </c>
      <c r="Y284" s="14">
        <f t="shared" si="33"/>
      </c>
      <c r="Z284" s="17">
        <f t="shared" si="34"/>
      </c>
      <c r="AA284" s="14">
        <f t="shared" si="35"/>
      </c>
      <c r="AB284" s="17">
        <f t="shared" si="36"/>
        <v>2.98</v>
      </c>
      <c r="AC284" s="14">
        <f t="shared" si="37"/>
        <v>61.75</v>
      </c>
      <c r="AD284" s="29">
        <f t="shared" si="38"/>
        <v>920770.8300000001</v>
      </c>
      <c r="AE284" s="29">
        <f t="shared" si="39"/>
      </c>
    </row>
    <row r="285" spans="1:31" ht="38.25">
      <c r="A285" s="11" t="s">
        <v>1765</v>
      </c>
      <c r="B285" s="12"/>
      <c r="C285" s="12" t="s">
        <v>1766</v>
      </c>
      <c r="D285" s="11" t="s">
        <v>1767</v>
      </c>
      <c r="E285" s="11" t="s">
        <v>1768</v>
      </c>
      <c r="F285" s="11" t="s">
        <v>1769</v>
      </c>
      <c r="G285" s="13" t="s">
        <v>1395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1770</v>
      </c>
      <c r="T285" s="13" t="s">
        <v>1771</v>
      </c>
      <c r="U285" s="13">
        <v>5.302</v>
      </c>
      <c r="V285" s="13">
        <v>0</v>
      </c>
      <c r="W285" s="13">
        <v>12</v>
      </c>
      <c r="X285" s="13">
        <v>0</v>
      </c>
      <c r="Y285" s="14">
        <f t="shared" si="33"/>
        <v>4.82</v>
      </c>
      <c r="Z285" s="17">
        <f t="shared" si="34"/>
        <v>0.40167</v>
      </c>
      <c r="AA285" s="14">
        <f t="shared" si="35"/>
        <v>85.31</v>
      </c>
      <c r="AB285" s="17">
        <f t="shared" si="36"/>
      </c>
      <c r="AC285" s="14">
        <f t="shared" si="37"/>
      </c>
      <c r="AD285" s="29">
        <f t="shared" si="38"/>
        <v>8930.24</v>
      </c>
      <c r="AE285" s="29">
        <f t="shared" si="39"/>
      </c>
    </row>
    <row r="286" spans="1:31" ht="38.25">
      <c r="A286" s="11" t="s">
        <v>1772</v>
      </c>
      <c r="B286" s="12"/>
      <c r="C286" s="12" t="s">
        <v>1773</v>
      </c>
      <c r="D286" s="11" t="s">
        <v>1767</v>
      </c>
      <c r="E286" s="11" t="s">
        <v>1768</v>
      </c>
      <c r="F286" s="11" t="s">
        <v>1769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1774</v>
      </c>
      <c r="T286" s="13" t="s">
        <v>1775</v>
      </c>
      <c r="U286" s="13">
        <v>5.302</v>
      </c>
      <c r="V286" s="13">
        <v>0</v>
      </c>
      <c r="W286" s="13">
        <v>20</v>
      </c>
      <c r="X286" s="13">
        <v>0</v>
      </c>
      <c r="Y286" s="14">
        <f t="shared" si="33"/>
        <v>4.82</v>
      </c>
      <c r="Z286" s="17">
        <f t="shared" si="34"/>
        <v>0.241</v>
      </c>
      <c r="AA286" s="14">
        <f t="shared" si="35"/>
        <v>64.36</v>
      </c>
      <c r="AB286" s="17">
        <f t="shared" si="36"/>
      </c>
      <c r="AC286" s="14">
        <f t="shared" si="37"/>
      </c>
      <c r="AD286" s="29">
        <f t="shared" si="38"/>
        <v>25687.536</v>
      </c>
      <c r="AE286" s="29">
        <f t="shared" si="39"/>
      </c>
    </row>
    <row r="287" spans="1:31" ht="51">
      <c r="A287" s="11" t="s">
        <v>1776</v>
      </c>
      <c r="B287" s="12"/>
      <c r="C287" s="12" t="s">
        <v>1777</v>
      </c>
      <c r="D287" s="11" t="s">
        <v>1767</v>
      </c>
      <c r="E287" s="11" t="s">
        <v>1768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1778</v>
      </c>
      <c r="T287" s="13" t="s">
        <v>1779</v>
      </c>
      <c r="U287" s="13">
        <v>4.598</v>
      </c>
      <c r="V287" s="13">
        <v>0</v>
      </c>
      <c r="W287" s="13">
        <v>20</v>
      </c>
      <c r="X287" s="13">
        <v>0</v>
      </c>
      <c r="Y287" s="14">
        <f t="shared" si="33"/>
        <v>4.18</v>
      </c>
      <c r="Z287" s="17">
        <f t="shared" si="34"/>
        <v>0.209</v>
      </c>
      <c r="AA287" s="14">
        <f t="shared" si="35"/>
        <v>87.13</v>
      </c>
      <c r="AB287" s="17">
        <f t="shared" si="36"/>
      </c>
      <c r="AC287" s="14">
        <f t="shared" si="37"/>
      </c>
      <c r="AD287" s="29">
        <f t="shared" si="38"/>
        <v>21622.22</v>
      </c>
      <c r="AE287" s="29">
        <f t="shared" si="39"/>
      </c>
    </row>
    <row r="288" spans="1:31" ht="51">
      <c r="A288" s="11" t="s">
        <v>1780</v>
      </c>
      <c r="B288" s="12"/>
      <c r="C288" s="12" t="s">
        <v>1781</v>
      </c>
      <c r="D288" s="11" t="s">
        <v>1782</v>
      </c>
      <c r="E288" s="11" t="s">
        <v>1783</v>
      </c>
      <c r="F288" s="11" t="s">
        <v>100</v>
      </c>
      <c r="G288" s="13" t="s">
        <v>1784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1785</v>
      </c>
      <c r="T288" s="13" t="s">
        <v>1786</v>
      </c>
      <c r="U288" s="13">
        <v>4.4</v>
      </c>
      <c r="V288" s="13">
        <v>0</v>
      </c>
      <c r="W288" s="13">
        <v>16</v>
      </c>
      <c r="X288" s="13">
        <v>0</v>
      </c>
      <c r="Y288" s="14">
        <f t="shared" si="33"/>
        <v>4</v>
      </c>
      <c r="Z288" s="17">
        <f t="shared" si="34"/>
        <v>0.25</v>
      </c>
      <c r="AA288" s="14">
        <f t="shared" si="35"/>
        <v>68.4</v>
      </c>
      <c r="AB288" s="17">
        <f t="shared" si="36"/>
      </c>
      <c r="AC288" s="14">
        <f t="shared" si="37"/>
      </c>
      <c r="AD288" s="29">
        <f t="shared" si="38"/>
        <v>5005.44</v>
      </c>
      <c r="AE288" s="29">
        <f t="shared" si="39"/>
      </c>
    </row>
    <row r="289" spans="1:31" ht="25.5">
      <c r="A289" s="11" t="s">
        <v>1787</v>
      </c>
      <c r="B289" s="12"/>
      <c r="C289" s="12" t="s">
        <v>1788</v>
      </c>
      <c r="D289" s="11" t="s">
        <v>1789</v>
      </c>
      <c r="E289" s="11" t="s">
        <v>1790</v>
      </c>
      <c r="F289" s="11" t="s">
        <v>184</v>
      </c>
      <c r="G289" s="13" t="s">
        <v>1086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1791</v>
      </c>
      <c r="T289" s="13" t="s">
        <v>1792</v>
      </c>
      <c r="U289" s="13">
        <v>10.45</v>
      </c>
      <c r="V289" s="13">
        <v>0</v>
      </c>
      <c r="W289" s="13">
        <v>16</v>
      </c>
      <c r="X289" s="13">
        <v>0</v>
      </c>
      <c r="Y289" s="14">
        <f t="shared" si="33"/>
        <v>9.5</v>
      </c>
      <c r="Z289" s="17">
        <f t="shared" si="34"/>
        <v>0.59375</v>
      </c>
      <c r="AA289" s="14">
        <f t="shared" si="35"/>
        <v>68</v>
      </c>
      <c r="AB289" s="17">
        <f t="shared" si="36"/>
      </c>
      <c r="AC289" s="14">
        <f t="shared" si="37"/>
      </c>
      <c r="AD289" s="29">
        <f t="shared" si="38"/>
        <v>413.44</v>
      </c>
      <c r="AE289" s="29">
        <f t="shared" si="39"/>
      </c>
    </row>
    <row r="290" spans="1:31" ht="25.5">
      <c r="A290" s="11" t="s">
        <v>1793</v>
      </c>
      <c r="B290" s="12"/>
      <c r="C290" s="12" t="s">
        <v>1794</v>
      </c>
      <c r="D290" s="11" t="s">
        <v>1795</v>
      </c>
      <c r="E290" s="11" t="s">
        <v>1796</v>
      </c>
      <c r="F290" s="11" t="s">
        <v>1797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1798</v>
      </c>
      <c r="T290" s="13" t="s">
        <v>1799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 t="shared" si="33"/>
      </c>
      <c r="Z290" s="17">
        <f t="shared" si="34"/>
      </c>
      <c r="AA290" s="14">
        <f t="shared" si="35"/>
      </c>
      <c r="AB290" s="17">
        <f t="shared" si="36"/>
        <v>153.23441</v>
      </c>
      <c r="AC290" s="14">
        <f t="shared" si="37"/>
        <v>13.269999999999996</v>
      </c>
      <c r="AD290" s="29">
        <f t="shared" si="38"/>
        <v>390726</v>
      </c>
      <c r="AE290" s="29">
        <f t="shared" si="39"/>
      </c>
    </row>
    <row r="291" spans="1:31" ht="25.5">
      <c r="A291" s="11" t="s">
        <v>1800</v>
      </c>
      <c r="B291" s="12"/>
      <c r="C291" s="12" t="s">
        <v>1801</v>
      </c>
      <c r="D291" s="11" t="s">
        <v>1795</v>
      </c>
      <c r="E291" s="11" t="s">
        <v>1796</v>
      </c>
      <c r="F291" s="11" t="s">
        <v>1797</v>
      </c>
      <c r="G291" s="13" t="s">
        <v>1802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1803</v>
      </c>
      <c r="T291" s="13" t="s">
        <v>1804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 t="shared" si="33"/>
      </c>
      <c r="Z291" s="17">
        <f t="shared" si="34"/>
      </c>
      <c r="AA291" s="14">
        <f t="shared" si="35"/>
      </c>
      <c r="AB291" s="17">
        <f t="shared" si="36"/>
        <v>183.88735</v>
      </c>
      <c r="AC291" s="14">
        <f t="shared" si="37"/>
        <v>13.269999999999996</v>
      </c>
      <c r="AD291" s="29">
        <f t="shared" si="38"/>
        <v>296332.42000000004</v>
      </c>
      <c r="AE291" s="29">
        <f t="shared" si="39"/>
      </c>
    </row>
    <row r="292" spans="1:31" ht="38.25">
      <c r="A292" s="11" t="s">
        <v>1805</v>
      </c>
      <c r="B292" s="12"/>
      <c r="C292" s="12" t="s">
        <v>1806</v>
      </c>
      <c r="D292" s="11" t="s">
        <v>1795</v>
      </c>
      <c r="E292" s="11" t="s">
        <v>1796</v>
      </c>
      <c r="F292" s="11" t="s">
        <v>1807</v>
      </c>
      <c r="G292" s="13" t="s">
        <v>1808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1809</v>
      </c>
      <c r="T292" s="13" t="s">
        <v>1810</v>
      </c>
      <c r="U292" s="13">
        <v>0</v>
      </c>
      <c r="V292" s="13">
        <v>229.66</v>
      </c>
      <c r="W292" s="13">
        <v>1</v>
      </c>
      <c r="X292" s="13">
        <v>0</v>
      </c>
      <c r="Y292" s="14">
        <f t="shared" si="33"/>
      </c>
      <c r="Z292" s="17">
        <f t="shared" si="34"/>
      </c>
      <c r="AA292" s="14">
        <f t="shared" si="35"/>
      </c>
      <c r="AB292" s="17">
        <f t="shared" si="36"/>
        <v>229.66</v>
      </c>
      <c r="AC292" s="14">
        <f t="shared" si="37"/>
        <v>13.269999999999996</v>
      </c>
      <c r="AD292" s="29">
        <f t="shared" si="38"/>
        <v>90826.08</v>
      </c>
      <c r="AE292" s="29">
        <f t="shared" si="39"/>
      </c>
    </row>
    <row r="293" spans="1:31" ht="25.5">
      <c r="A293" s="11" t="s">
        <v>1811</v>
      </c>
      <c r="B293" s="12"/>
      <c r="C293" s="12" t="s">
        <v>1812</v>
      </c>
      <c r="D293" s="11" t="s">
        <v>1795</v>
      </c>
      <c r="E293" s="11" t="s">
        <v>1796</v>
      </c>
      <c r="F293" s="11" t="s">
        <v>1797</v>
      </c>
      <c r="G293" s="13" t="s">
        <v>1813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1814</v>
      </c>
      <c r="T293" s="13" t="s">
        <v>1815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 t="shared" si="33"/>
      </c>
      <c r="Z293" s="17">
        <f t="shared" si="34"/>
      </c>
      <c r="AA293" s="14">
        <f t="shared" si="35"/>
      </c>
      <c r="AB293" s="17">
        <f t="shared" si="36"/>
        <v>76.6778</v>
      </c>
      <c r="AC293" s="14">
        <f t="shared" si="37"/>
        <v>4.989999999999995</v>
      </c>
      <c r="AD293" s="29">
        <f t="shared" si="38"/>
        <v>7139.299999999999</v>
      </c>
      <c r="AE293" s="29">
        <f t="shared" si="39"/>
      </c>
    </row>
    <row r="294" spans="1:31" ht="25.5">
      <c r="A294" s="11" t="s">
        <v>1816</v>
      </c>
      <c r="B294" s="12"/>
      <c r="C294" s="12" t="s">
        <v>1817</v>
      </c>
      <c r="D294" s="11" t="s">
        <v>1795</v>
      </c>
      <c r="E294" s="11" t="s">
        <v>1796</v>
      </c>
      <c r="F294" s="11" t="s">
        <v>1797</v>
      </c>
      <c r="G294" s="13" t="s">
        <v>1818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1819</v>
      </c>
      <c r="T294" s="13" t="s">
        <v>1820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 t="shared" si="33"/>
      </c>
      <c r="Z294" s="17">
        <f t="shared" si="34"/>
      </c>
      <c r="AA294" s="14">
        <f t="shared" si="35"/>
      </c>
      <c r="AB294" s="17">
        <f t="shared" si="36"/>
        <v>122.58147</v>
      </c>
      <c r="AC294" s="14">
        <f t="shared" si="37"/>
        <v>5</v>
      </c>
      <c r="AD294" s="29">
        <f t="shared" si="38"/>
        <v>221953.7</v>
      </c>
      <c r="AE294" s="29">
        <f t="shared" si="39"/>
      </c>
    </row>
    <row r="295" spans="1:31" ht="25.5">
      <c r="A295" s="11" t="s">
        <v>1821</v>
      </c>
      <c r="B295" s="12"/>
      <c r="C295" s="12" t="s">
        <v>1822</v>
      </c>
      <c r="D295" s="11" t="s">
        <v>1823</v>
      </c>
      <c r="E295" s="11" t="s">
        <v>1824</v>
      </c>
      <c r="F295" s="11" t="s">
        <v>1825</v>
      </c>
      <c r="G295" s="13" t="s">
        <v>1826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1827</v>
      </c>
      <c r="T295" s="13" t="s">
        <v>1828</v>
      </c>
      <c r="U295" s="13">
        <v>396.9</v>
      </c>
      <c r="V295" s="13">
        <v>0</v>
      </c>
      <c r="W295" s="13">
        <v>20</v>
      </c>
      <c r="X295" s="13">
        <v>0</v>
      </c>
      <c r="Y295" s="14">
        <f t="shared" si="33"/>
        <v>360.82</v>
      </c>
      <c r="Z295" s="17">
        <f t="shared" si="34"/>
        <v>18.041</v>
      </c>
      <c r="AA295" s="14">
        <f t="shared" si="35"/>
        <v>62.36</v>
      </c>
      <c r="AB295" s="17">
        <f t="shared" si="36"/>
      </c>
      <c r="AC295" s="14">
        <f t="shared" si="37"/>
      </c>
      <c r="AD295" s="29">
        <f t="shared" si="38"/>
        <v>4888.8</v>
      </c>
      <c r="AE295" s="29">
        <f t="shared" si="39"/>
      </c>
    </row>
    <row r="296" spans="1:31" ht="25.5">
      <c r="A296" s="11" t="s">
        <v>1829</v>
      </c>
      <c r="B296" s="12"/>
      <c r="C296" s="12" t="s">
        <v>1830</v>
      </c>
      <c r="D296" s="11" t="s">
        <v>1823</v>
      </c>
      <c r="E296" s="11" t="s">
        <v>1824</v>
      </c>
      <c r="F296" s="11" t="s">
        <v>1825</v>
      </c>
      <c r="G296" s="13" t="s">
        <v>1831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1832</v>
      </c>
      <c r="T296" s="13" t="s">
        <v>1833</v>
      </c>
      <c r="U296" s="13">
        <v>1109.94</v>
      </c>
      <c r="V296" s="13">
        <v>0</v>
      </c>
      <c r="W296" s="13">
        <v>30</v>
      </c>
      <c r="X296" s="13">
        <v>0</v>
      </c>
      <c r="Y296" s="14">
        <f t="shared" si="33"/>
        <v>1009.04</v>
      </c>
      <c r="Z296" s="17">
        <f t="shared" si="34"/>
        <v>33.63467</v>
      </c>
      <c r="AA296" s="14">
        <f t="shared" si="35"/>
        <v>52.46</v>
      </c>
      <c r="AB296" s="17">
        <f t="shared" si="36"/>
      </c>
      <c r="AC296" s="14">
        <f t="shared" si="37"/>
      </c>
      <c r="AD296" s="29">
        <f t="shared" si="38"/>
        <v>1071.33</v>
      </c>
      <c r="AE296" s="29">
        <f t="shared" si="39"/>
      </c>
    </row>
    <row r="297" spans="1:31" ht="38.25">
      <c r="A297" s="11" t="s">
        <v>1834</v>
      </c>
      <c r="B297" s="12"/>
      <c r="C297" s="12" t="s">
        <v>1835</v>
      </c>
      <c r="D297" s="11" t="s">
        <v>1836</v>
      </c>
      <c r="E297" s="11" t="s">
        <v>1837</v>
      </c>
      <c r="F297" s="11" t="s">
        <v>163</v>
      </c>
      <c r="G297" s="13" t="s">
        <v>1838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1839</v>
      </c>
      <c r="T297" s="13" t="s">
        <v>1840</v>
      </c>
      <c r="U297" s="13">
        <v>1420.98</v>
      </c>
      <c r="V297" s="13">
        <v>0</v>
      </c>
      <c r="W297" s="13">
        <v>1</v>
      </c>
      <c r="X297" s="13">
        <v>0</v>
      </c>
      <c r="Y297" s="14">
        <f t="shared" si="33"/>
        <v>1291.8</v>
      </c>
      <c r="Z297" s="17">
        <f t="shared" si="34"/>
        <v>1291.8</v>
      </c>
      <c r="AA297" s="14">
        <f t="shared" si="35"/>
        <v>50</v>
      </c>
      <c r="AB297" s="17">
        <f t="shared" si="36"/>
      </c>
      <c r="AC297" s="14">
        <f t="shared" si="37"/>
      </c>
      <c r="AD297" s="29">
        <f t="shared" si="38"/>
        <v>49088.4</v>
      </c>
      <c r="AE297" s="29">
        <f t="shared" si="39"/>
      </c>
    </row>
    <row r="298" spans="1:31" s="27" customFormat="1" ht="25.5">
      <c r="A298" s="20" t="s">
        <v>1841</v>
      </c>
      <c r="B298" s="21"/>
      <c r="C298" s="21" t="s">
        <v>1842</v>
      </c>
      <c r="D298" s="20" t="s">
        <v>1843</v>
      </c>
      <c r="E298" s="20" t="s">
        <v>1844</v>
      </c>
      <c r="F298" s="20" t="s">
        <v>1597</v>
      </c>
      <c r="G298" s="22" t="s">
        <v>1845</v>
      </c>
      <c r="H298" s="20">
        <v>2100</v>
      </c>
      <c r="I298" s="23">
        <v>950.57</v>
      </c>
      <c r="J298" s="24">
        <v>0.27159</v>
      </c>
      <c r="K298" s="22"/>
      <c r="L298" s="37">
        <v>20</v>
      </c>
      <c r="M298" s="11"/>
      <c r="N298" s="13"/>
      <c r="O298" s="33" t="s">
        <v>56</v>
      </c>
      <c r="P298" s="25">
        <v>0.27159</v>
      </c>
      <c r="Q298" s="22" t="s">
        <v>32</v>
      </c>
      <c r="R298" s="22" t="s">
        <v>2245</v>
      </c>
      <c r="S298" s="22" t="s">
        <v>1846</v>
      </c>
      <c r="T298" s="22" t="s">
        <v>1847</v>
      </c>
      <c r="U298" s="22">
        <v>11.95</v>
      </c>
      <c r="V298" s="22">
        <v>0</v>
      </c>
      <c r="W298" s="22">
        <v>20</v>
      </c>
      <c r="X298" s="22">
        <v>0</v>
      </c>
      <c r="Y298" s="23">
        <f t="shared" si="33"/>
        <v>10.86</v>
      </c>
      <c r="Z298" s="26">
        <f t="shared" si="34"/>
        <v>0.543</v>
      </c>
      <c r="AA298" s="23">
        <f t="shared" si="35"/>
        <v>49.98</v>
      </c>
      <c r="AB298" s="26">
        <f t="shared" si="36"/>
      </c>
      <c r="AC298" s="23">
        <f t="shared" si="37"/>
      </c>
      <c r="AD298" s="30">
        <f t="shared" si="38"/>
        <v>570.3389999999999</v>
      </c>
      <c r="AE298" s="30" t="s">
        <v>2246</v>
      </c>
    </row>
    <row r="299" spans="1:31" ht="51">
      <c r="A299" s="11" t="s">
        <v>1848</v>
      </c>
      <c r="B299" s="12"/>
      <c r="C299" s="12" t="s">
        <v>1849</v>
      </c>
      <c r="D299" s="11" t="s">
        <v>1850</v>
      </c>
      <c r="E299" s="11" t="s">
        <v>1851</v>
      </c>
      <c r="F299" s="11" t="s">
        <v>100</v>
      </c>
      <c r="G299" s="13" t="s">
        <v>1845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1852</v>
      </c>
      <c r="T299" s="13" t="s">
        <v>1853</v>
      </c>
      <c r="U299" s="13">
        <v>0</v>
      </c>
      <c r="V299" s="13">
        <v>4.33</v>
      </c>
      <c r="W299" s="13">
        <v>30</v>
      </c>
      <c r="X299" s="13">
        <v>0</v>
      </c>
      <c r="Y299" s="14">
        <f t="shared" si="33"/>
      </c>
      <c r="Z299" s="17">
        <f t="shared" si="34"/>
      </c>
      <c r="AA299" s="14">
        <f t="shared" si="35"/>
      </c>
      <c r="AB299" s="17">
        <f t="shared" si="36"/>
        <v>0.14433</v>
      </c>
      <c r="AC299" s="14">
        <f t="shared" si="37"/>
        <v>75.52</v>
      </c>
      <c r="AD299" s="29">
        <f t="shared" si="38"/>
        <v>299.5984</v>
      </c>
      <c r="AE299" s="29">
        <f aca="true" t="shared" si="40" ref="AE299:AE304">IF(ISNUMBER(I299),IF(ISNUMBER(Q299),IF(Q299&gt;0,Q299*I299,""),""),"")</f>
      </c>
    </row>
    <row r="300" spans="1:31" ht="51">
      <c r="A300" s="11" t="s">
        <v>1854</v>
      </c>
      <c r="B300" s="12"/>
      <c r="C300" s="12" t="s">
        <v>1855</v>
      </c>
      <c r="D300" s="11" t="s">
        <v>1856</v>
      </c>
      <c r="E300" s="11" t="s">
        <v>1857</v>
      </c>
      <c r="F300" s="11" t="s">
        <v>388</v>
      </c>
      <c r="G300" s="13" t="s">
        <v>1858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1859</v>
      </c>
      <c r="T300" s="13" t="s">
        <v>1860</v>
      </c>
      <c r="U300" s="13">
        <v>10.50999</v>
      </c>
      <c r="V300" s="13">
        <v>0</v>
      </c>
      <c r="W300" s="13">
        <v>5</v>
      </c>
      <c r="X300" s="13">
        <v>0</v>
      </c>
      <c r="Y300" s="14">
        <f t="shared" si="33"/>
        <v>9.55</v>
      </c>
      <c r="Z300" s="17">
        <f t="shared" si="34"/>
        <v>1.91</v>
      </c>
      <c r="AA300" s="14">
        <f t="shared" si="35"/>
        <v>68.14</v>
      </c>
      <c r="AB300" s="17">
        <f t="shared" si="36"/>
      </c>
      <c r="AC300" s="14">
        <f t="shared" si="37"/>
      </c>
      <c r="AD300" s="29">
        <f t="shared" si="38"/>
        <v>5157.0375</v>
      </c>
      <c r="AE300" s="29">
        <f t="shared" si="40"/>
      </c>
    </row>
    <row r="301" spans="1:31" ht="25.5">
      <c r="A301" s="11" t="s">
        <v>1863</v>
      </c>
      <c r="B301" s="12"/>
      <c r="C301" s="12" t="s">
        <v>1864</v>
      </c>
      <c r="D301" s="11" t="s">
        <v>1861</v>
      </c>
      <c r="E301" s="11" t="s">
        <v>1862</v>
      </c>
      <c r="F301" s="11" t="s">
        <v>1689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1865</v>
      </c>
      <c r="T301" s="13" t="s">
        <v>1866</v>
      </c>
      <c r="U301" s="13">
        <v>5.7</v>
      </c>
      <c r="V301" s="13">
        <v>0</v>
      </c>
      <c r="W301" s="13">
        <v>1</v>
      </c>
      <c r="X301" s="13">
        <v>0</v>
      </c>
      <c r="Y301" s="14">
        <f t="shared" si="33"/>
        <v>5.18</v>
      </c>
      <c r="Z301" s="17">
        <f t="shared" si="34"/>
        <v>5.18</v>
      </c>
      <c r="AA301" s="14">
        <f t="shared" si="35"/>
        <v>56.18</v>
      </c>
      <c r="AB301" s="17">
        <f t="shared" si="36"/>
      </c>
      <c r="AC301" s="14">
        <f t="shared" si="37"/>
      </c>
      <c r="AD301" s="29">
        <f t="shared" si="38"/>
        <v>79.45</v>
      </c>
      <c r="AE301" s="29">
        <f t="shared" si="40"/>
      </c>
    </row>
    <row r="302" spans="1:31" ht="25.5">
      <c r="A302" s="11" t="s">
        <v>1867</v>
      </c>
      <c r="B302" s="12"/>
      <c r="C302" s="12" t="s">
        <v>1868</v>
      </c>
      <c r="D302" s="11" t="s">
        <v>1869</v>
      </c>
      <c r="E302" s="11" t="s">
        <v>1870</v>
      </c>
      <c r="F302" s="11" t="s">
        <v>68</v>
      </c>
      <c r="G302" s="13" t="s">
        <v>1871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1872</v>
      </c>
      <c r="T302" s="13" t="s">
        <v>1873</v>
      </c>
      <c r="U302" s="13">
        <v>0</v>
      </c>
      <c r="V302" s="13">
        <v>23.84</v>
      </c>
      <c r="W302" s="13">
        <v>1</v>
      </c>
      <c r="X302" s="13">
        <v>0</v>
      </c>
      <c r="Y302" s="14">
        <f t="shared" si="33"/>
      </c>
      <c r="Z302" s="17">
        <f t="shared" si="34"/>
      </c>
      <c r="AA302" s="14">
        <f t="shared" si="35"/>
      </c>
      <c r="AB302" s="17">
        <f t="shared" si="36"/>
        <v>23.84</v>
      </c>
      <c r="AC302" s="14">
        <f t="shared" si="37"/>
        <v>15.370000000000005</v>
      </c>
      <c r="AD302" s="29">
        <f t="shared" si="38"/>
        <v>4115.8224</v>
      </c>
      <c r="AE302" s="29">
        <f t="shared" si="40"/>
      </c>
    </row>
    <row r="303" spans="1:31" ht="51">
      <c r="A303" s="11" t="s">
        <v>1874</v>
      </c>
      <c r="B303" s="12"/>
      <c r="C303" s="12" t="s">
        <v>1875</v>
      </c>
      <c r="D303" s="11" t="s">
        <v>1876</v>
      </c>
      <c r="E303" s="11" t="s">
        <v>1877</v>
      </c>
      <c r="F303" s="11" t="s">
        <v>100</v>
      </c>
      <c r="G303" s="13" t="s">
        <v>1151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1878</v>
      </c>
      <c r="T303" s="13" t="s">
        <v>1879</v>
      </c>
      <c r="U303" s="13">
        <v>9.03</v>
      </c>
      <c r="V303" s="13">
        <v>0</v>
      </c>
      <c r="W303" s="13">
        <v>10</v>
      </c>
      <c r="X303" s="13">
        <v>0</v>
      </c>
      <c r="Y303" s="14">
        <f t="shared" si="33"/>
        <v>8.21</v>
      </c>
      <c r="Z303" s="17">
        <f t="shared" si="34"/>
        <v>0.821</v>
      </c>
      <c r="AA303" s="14">
        <f t="shared" si="35"/>
        <v>50.06</v>
      </c>
      <c r="AB303" s="17">
        <f t="shared" si="36"/>
      </c>
      <c r="AC303" s="14">
        <f t="shared" si="37"/>
      </c>
      <c r="AD303" s="29">
        <f t="shared" si="38"/>
        <v>22336.8</v>
      </c>
      <c r="AE303" s="29">
        <f t="shared" si="40"/>
      </c>
    </row>
    <row r="304" spans="1:31" ht="25.5">
      <c r="A304" s="11" t="s">
        <v>1880</v>
      </c>
      <c r="B304" s="12"/>
      <c r="C304" s="12" t="s">
        <v>1881</v>
      </c>
      <c r="D304" s="11" t="s">
        <v>1882</v>
      </c>
      <c r="E304" s="11" t="s">
        <v>1883</v>
      </c>
      <c r="F304" s="11" t="s">
        <v>1884</v>
      </c>
      <c r="G304" s="13" t="s">
        <v>1885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1886</v>
      </c>
      <c r="T304" s="13" t="s">
        <v>1887</v>
      </c>
      <c r="U304" s="13">
        <v>0</v>
      </c>
      <c r="V304" s="13">
        <v>64.31</v>
      </c>
      <c r="W304" s="13">
        <v>50</v>
      </c>
      <c r="X304" s="13">
        <v>0</v>
      </c>
      <c r="Y304" s="14">
        <f t="shared" si="33"/>
      </c>
      <c r="Z304" s="17">
        <f t="shared" si="34"/>
      </c>
      <c r="AA304" s="14">
        <f t="shared" si="35"/>
      </c>
      <c r="AB304" s="17">
        <f t="shared" si="36"/>
        <v>1.2862</v>
      </c>
      <c r="AC304" s="14">
        <f t="shared" si="37"/>
        <v>0.010000000000005116</v>
      </c>
      <c r="AD304" s="29">
        <f t="shared" si="38"/>
        <v>6944.9400000000005</v>
      </c>
      <c r="AE304" s="29">
        <f t="shared" si="40"/>
      </c>
    </row>
    <row r="305" spans="1:31" ht="153">
      <c r="A305" s="18" t="s">
        <v>1888</v>
      </c>
      <c r="B305" s="39"/>
      <c r="C305" s="39" t="s">
        <v>1889</v>
      </c>
      <c r="D305" s="18" t="s">
        <v>1890</v>
      </c>
      <c r="E305" s="18" t="s">
        <v>1891</v>
      </c>
      <c r="F305" s="18" t="s">
        <v>1892</v>
      </c>
      <c r="G305" s="19" t="s">
        <v>1893</v>
      </c>
      <c r="H305" s="18">
        <v>97500</v>
      </c>
      <c r="I305" s="40">
        <v>563062.5</v>
      </c>
      <c r="J305" s="41">
        <v>3.3</v>
      </c>
      <c r="K305" s="19"/>
      <c r="L305" s="42">
        <v>21</v>
      </c>
      <c r="M305" s="18"/>
      <c r="N305" s="19"/>
      <c r="O305" s="43" t="s">
        <v>27</v>
      </c>
      <c r="P305" s="44">
        <v>2.7</v>
      </c>
      <c r="Q305" s="19" t="s">
        <v>32</v>
      </c>
      <c r="R305" s="19" t="s">
        <v>1894</v>
      </c>
      <c r="S305" s="19" t="s">
        <v>1895</v>
      </c>
      <c r="T305" s="19" t="s">
        <v>1896</v>
      </c>
      <c r="U305" s="19">
        <v>198.00198</v>
      </c>
      <c r="V305" s="19">
        <v>0</v>
      </c>
      <c r="W305" s="19">
        <v>31</v>
      </c>
      <c r="X305" s="19">
        <v>0</v>
      </c>
      <c r="Y305" s="40">
        <f t="shared" si="33"/>
        <v>180</v>
      </c>
      <c r="Z305" s="45">
        <f t="shared" si="34"/>
        <v>5.80645</v>
      </c>
      <c r="AA305" s="40">
        <f t="shared" si="35"/>
        <v>53.5</v>
      </c>
      <c r="AB305" s="45">
        <f t="shared" si="36"/>
      </c>
      <c r="AC305" s="40">
        <f t="shared" si="37"/>
      </c>
      <c r="AD305" s="46">
        <f t="shared" si="38"/>
        <v>263250</v>
      </c>
      <c r="AE305" s="46" t="s">
        <v>2248</v>
      </c>
    </row>
    <row r="306" spans="1:31" s="27" customFormat="1" ht="25.5">
      <c r="A306" s="20" t="s">
        <v>1897</v>
      </c>
      <c r="B306" s="21"/>
      <c r="C306" s="21" t="s">
        <v>1898</v>
      </c>
      <c r="D306" s="20" t="s">
        <v>1899</v>
      </c>
      <c r="E306" s="20" t="s">
        <v>1900</v>
      </c>
      <c r="F306" s="20" t="s">
        <v>1901</v>
      </c>
      <c r="G306" s="22" t="s">
        <v>1902</v>
      </c>
      <c r="H306" s="20">
        <v>742</v>
      </c>
      <c r="I306" s="23">
        <v>736917.3</v>
      </c>
      <c r="J306" s="24">
        <v>595.89</v>
      </c>
      <c r="K306" s="22"/>
      <c r="L306" s="37">
        <v>20</v>
      </c>
      <c r="M306" s="18"/>
      <c r="N306" s="19"/>
      <c r="O306" s="33" t="s">
        <v>56</v>
      </c>
      <c r="P306" s="25">
        <v>555.75</v>
      </c>
      <c r="Q306" s="22" t="s">
        <v>32</v>
      </c>
      <c r="R306" s="22" t="s">
        <v>252</v>
      </c>
      <c r="S306" s="22" t="s">
        <v>1903</v>
      </c>
      <c r="T306" s="22" t="s">
        <v>1904</v>
      </c>
      <c r="U306" s="22">
        <v>0</v>
      </c>
      <c r="V306" s="22">
        <v>617.5</v>
      </c>
      <c r="W306" s="22">
        <v>1</v>
      </c>
      <c r="X306" s="22">
        <v>0</v>
      </c>
      <c r="Y306" s="23">
        <f t="shared" si="33"/>
      </c>
      <c r="Z306" s="26">
        <f t="shared" si="34"/>
      </c>
      <c r="AA306" s="23">
        <f t="shared" si="35"/>
      </c>
      <c r="AB306" s="26">
        <f t="shared" si="36"/>
        <v>617.5</v>
      </c>
      <c r="AC306" s="23">
        <f t="shared" si="37"/>
        <v>10</v>
      </c>
      <c r="AD306" s="30">
        <f t="shared" si="38"/>
        <v>412366.5</v>
      </c>
      <c r="AE306" s="30" t="s">
        <v>2248</v>
      </c>
    </row>
    <row r="307" spans="1:31" s="27" customFormat="1" ht="25.5">
      <c r="A307" s="20" t="s">
        <v>1908</v>
      </c>
      <c r="B307" s="21"/>
      <c r="C307" s="21" t="s">
        <v>1909</v>
      </c>
      <c r="D307" s="20" t="s">
        <v>1906</v>
      </c>
      <c r="E307" s="20" t="s">
        <v>1905</v>
      </c>
      <c r="F307" s="20" t="s">
        <v>1907</v>
      </c>
      <c r="G307" s="22" t="s">
        <v>1910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1911</v>
      </c>
      <c r="T307" s="22" t="s">
        <v>1912</v>
      </c>
      <c r="U307" s="22">
        <v>11.9</v>
      </c>
      <c r="V307" s="22">
        <v>0</v>
      </c>
      <c r="W307" s="22">
        <v>5</v>
      </c>
      <c r="X307" s="22">
        <v>0</v>
      </c>
      <c r="Y307" s="23">
        <f t="shared" si="33"/>
        <v>10.82</v>
      </c>
      <c r="Z307" s="26">
        <f t="shared" si="34"/>
        <v>2.164</v>
      </c>
      <c r="AA307" s="23">
        <f t="shared" si="35"/>
        <v>58.01</v>
      </c>
      <c r="AB307" s="26">
        <f t="shared" si="36"/>
      </c>
      <c r="AC307" s="23">
        <f t="shared" si="37"/>
      </c>
      <c r="AD307" s="30">
        <f t="shared" si="38"/>
        <v>3053.232</v>
      </c>
      <c r="AE307" s="30">
        <f aca="true" t="shared" si="41" ref="AE307:AE314">IF(ISNUMBER(I307),IF(ISNUMBER(Q307),IF(Q307&gt;0,Q307*I307,""),""),"")</f>
      </c>
    </row>
    <row r="308" spans="1:31" ht="25.5">
      <c r="A308" s="11" t="s">
        <v>1913</v>
      </c>
      <c r="B308" s="12"/>
      <c r="C308" s="12" t="s">
        <v>1914</v>
      </c>
      <c r="D308" s="11" t="s">
        <v>1915</v>
      </c>
      <c r="E308" s="11" t="s">
        <v>1916</v>
      </c>
      <c r="F308" s="11" t="s">
        <v>255</v>
      </c>
      <c r="G308" s="13" t="s">
        <v>1410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1917</v>
      </c>
      <c r="T308" s="13" t="s">
        <v>1918</v>
      </c>
      <c r="U308" s="13">
        <v>4.98</v>
      </c>
      <c r="V308" s="13">
        <v>0</v>
      </c>
      <c r="W308" s="13">
        <v>3</v>
      </c>
      <c r="X308" s="13">
        <v>0</v>
      </c>
      <c r="Y308" s="14">
        <f t="shared" si="33"/>
        <v>4.53</v>
      </c>
      <c r="Z308" s="17">
        <f t="shared" si="34"/>
        <v>1.51</v>
      </c>
      <c r="AA308" s="14">
        <f t="shared" si="35"/>
        <v>50.03</v>
      </c>
      <c r="AB308" s="17">
        <f t="shared" si="36"/>
      </c>
      <c r="AC308" s="14">
        <f t="shared" si="37"/>
      </c>
      <c r="AD308" s="29">
        <f t="shared" si="38"/>
        <v>1290.2805</v>
      </c>
      <c r="AE308" s="29">
        <f t="shared" si="41"/>
      </c>
    </row>
    <row r="309" spans="1:31" ht="25.5">
      <c r="A309" s="11" t="s">
        <v>1919</v>
      </c>
      <c r="B309" s="12"/>
      <c r="C309" s="12" t="s">
        <v>1920</v>
      </c>
      <c r="D309" s="11" t="s">
        <v>1921</v>
      </c>
      <c r="E309" s="11" t="s">
        <v>1922</v>
      </c>
      <c r="F309" s="11" t="s">
        <v>1050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1923</v>
      </c>
      <c r="T309" s="13" t="s">
        <v>1924</v>
      </c>
      <c r="U309" s="13">
        <v>4.38</v>
      </c>
      <c r="V309" s="13">
        <v>0</v>
      </c>
      <c r="W309" s="13">
        <v>1</v>
      </c>
      <c r="X309" s="13">
        <v>0</v>
      </c>
      <c r="Y309" s="14">
        <f t="shared" si="33"/>
        <v>3.98</v>
      </c>
      <c r="Z309" s="17">
        <f t="shared" si="34"/>
        <v>3.98</v>
      </c>
      <c r="AA309" s="14">
        <f t="shared" si="35"/>
        <v>49.98</v>
      </c>
      <c r="AB309" s="17">
        <f t="shared" si="36"/>
      </c>
      <c r="AC309" s="14">
        <f t="shared" si="37"/>
      </c>
      <c r="AD309" s="29">
        <f t="shared" si="38"/>
        <v>32610.942</v>
      </c>
      <c r="AE309" s="29">
        <f t="shared" si="41"/>
      </c>
    </row>
    <row r="310" spans="1:31" ht="51">
      <c r="A310" s="11" t="s">
        <v>1925</v>
      </c>
      <c r="B310" s="12"/>
      <c r="C310" s="12" t="s">
        <v>1926</v>
      </c>
      <c r="D310" s="11" t="s">
        <v>1927</v>
      </c>
      <c r="E310" s="11" t="s">
        <v>1928</v>
      </c>
      <c r="F310" s="11" t="s">
        <v>1929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1930</v>
      </c>
      <c r="S310" s="13" t="s">
        <v>1931</v>
      </c>
      <c r="T310" s="13" t="s">
        <v>1932</v>
      </c>
      <c r="U310" s="13">
        <v>0</v>
      </c>
      <c r="V310" s="13">
        <v>4400</v>
      </c>
      <c r="W310" s="13">
        <v>1</v>
      </c>
      <c r="X310" s="13">
        <v>0</v>
      </c>
      <c r="Y310" s="14">
        <f t="shared" si="33"/>
      </c>
      <c r="Z310" s="17">
        <f t="shared" si="34"/>
      </c>
      <c r="AA310" s="14">
        <f t="shared" si="35"/>
      </c>
      <c r="AB310" s="17">
        <f t="shared" si="36"/>
        <v>4400</v>
      </c>
      <c r="AC310" s="14">
        <f t="shared" si="37"/>
        <v>0</v>
      </c>
      <c r="AD310" s="29">
        <f t="shared" si="38"/>
        <v>39600</v>
      </c>
      <c r="AE310" s="29">
        <f t="shared" si="41"/>
      </c>
    </row>
    <row r="311" spans="1:31" ht="25.5">
      <c r="A311" s="11" t="s">
        <v>1933</v>
      </c>
      <c r="B311" s="12"/>
      <c r="C311" s="12" t="s">
        <v>1934</v>
      </c>
      <c r="D311" s="11" t="s">
        <v>1935</v>
      </c>
      <c r="E311" s="11" t="s">
        <v>1936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905</v>
      </c>
      <c r="S311" s="13" t="s">
        <v>1937</v>
      </c>
      <c r="T311" s="13" t="s">
        <v>1938</v>
      </c>
      <c r="U311" s="13">
        <v>0</v>
      </c>
      <c r="V311" s="13">
        <v>2.85</v>
      </c>
      <c r="W311" s="13">
        <v>14</v>
      </c>
      <c r="X311" s="13">
        <v>0</v>
      </c>
      <c r="Y311" s="14">
        <f t="shared" si="33"/>
      </c>
      <c r="Z311" s="17">
        <f t="shared" si="34"/>
      </c>
      <c r="AA311" s="14">
        <f t="shared" si="35"/>
      </c>
      <c r="AB311" s="17">
        <f t="shared" si="36"/>
        <v>0.20357</v>
      </c>
      <c r="AC311" s="14">
        <f t="shared" si="37"/>
        <v>99.65</v>
      </c>
      <c r="AD311" s="29">
        <f t="shared" si="38"/>
        <v>11.218</v>
      </c>
      <c r="AE311" s="29">
        <f t="shared" si="41"/>
      </c>
    </row>
    <row r="312" spans="1:31" ht="25.5">
      <c r="A312" s="11" t="s">
        <v>1939</v>
      </c>
      <c r="B312" s="12"/>
      <c r="C312" s="12" t="s">
        <v>1940</v>
      </c>
      <c r="D312" s="11" t="s">
        <v>1935</v>
      </c>
      <c r="E312" s="11" t="s">
        <v>1936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905</v>
      </c>
      <c r="S312" s="13" t="s">
        <v>1941</v>
      </c>
      <c r="T312" s="13" t="s">
        <v>1942</v>
      </c>
      <c r="U312" s="13">
        <v>0</v>
      </c>
      <c r="V312" s="13">
        <v>4.72</v>
      </c>
      <c r="W312" s="13">
        <v>14</v>
      </c>
      <c r="X312" s="13">
        <v>0</v>
      </c>
      <c r="Y312" s="14">
        <f t="shared" si="33"/>
      </c>
      <c r="Z312" s="17">
        <f t="shared" si="34"/>
      </c>
      <c r="AA312" s="14">
        <f t="shared" si="35"/>
      </c>
      <c r="AB312" s="17">
        <f t="shared" si="36"/>
        <v>0.33714</v>
      </c>
      <c r="AC312" s="14">
        <f t="shared" si="37"/>
        <v>99.79</v>
      </c>
      <c r="AD312" s="29">
        <f t="shared" si="38"/>
        <v>13.35013</v>
      </c>
      <c r="AE312" s="29">
        <f t="shared" si="41"/>
      </c>
    </row>
    <row r="313" spans="1:31" ht="51">
      <c r="A313" s="11" t="s">
        <v>1943</v>
      </c>
      <c r="B313" s="12"/>
      <c r="C313" s="12" t="s">
        <v>1944</v>
      </c>
      <c r="D313" s="11" t="s">
        <v>1945</v>
      </c>
      <c r="E313" s="11" t="s">
        <v>1946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1947</v>
      </c>
      <c r="T313" s="13" t="s">
        <v>1948</v>
      </c>
      <c r="U313" s="13">
        <v>0</v>
      </c>
      <c r="V313" s="13">
        <v>545.56</v>
      </c>
      <c r="W313" s="13">
        <v>60</v>
      </c>
      <c r="X313" s="13">
        <v>0</v>
      </c>
      <c r="Y313" s="14">
        <f t="shared" si="33"/>
      </c>
      <c r="Z313" s="17">
        <f t="shared" si="34"/>
      </c>
      <c r="AA313" s="14">
        <f t="shared" si="35"/>
      </c>
      <c r="AB313" s="17">
        <f t="shared" si="36"/>
        <v>9.09267</v>
      </c>
      <c r="AC313" s="14">
        <f t="shared" si="37"/>
        <v>13.14</v>
      </c>
      <c r="AD313" s="29">
        <f t="shared" si="38"/>
        <v>4846777.1352</v>
      </c>
      <c r="AE313" s="29">
        <f t="shared" si="41"/>
      </c>
    </row>
    <row r="314" spans="1:31" ht="25.5">
      <c r="A314" s="11" t="s">
        <v>1949</v>
      </c>
      <c r="B314" s="12"/>
      <c r="C314" s="12" t="s">
        <v>1950</v>
      </c>
      <c r="D314" s="11" t="s">
        <v>1951</v>
      </c>
      <c r="E314" s="11" t="s">
        <v>1952</v>
      </c>
      <c r="F314" s="11" t="s">
        <v>1953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1954</v>
      </c>
      <c r="T314" s="13" t="s">
        <v>1955</v>
      </c>
      <c r="U314" s="13">
        <v>261.6</v>
      </c>
      <c r="V314" s="13">
        <v>0</v>
      </c>
      <c r="W314" s="13">
        <v>1</v>
      </c>
      <c r="X314" s="13">
        <v>0</v>
      </c>
      <c r="Y314" s="14">
        <f t="shared" si="33"/>
        <v>237.82</v>
      </c>
      <c r="Z314" s="17">
        <f t="shared" si="34"/>
        <v>237.82</v>
      </c>
      <c r="AA314" s="14">
        <f t="shared" si="35"/>
        <v>50</v>
      </c>
      <c r="AB314" s="17">
        <f t="shared" si="36"/>
      </c>
      <c r="AC314" s="14">
        <f t="shared" si="37"/>
      </c>
      <c r="AD314" s="29">
        <f t="shared" si="38"/>
        <v>45423.238000000005</v>
      </c>
      <c r="AE314" s="29">
        <f t="shared" si="41"/>
      </c>
    </row>
    <row r="315" spans="1:31" s="27" customFormat="1" ht="51">
      <c r="A315" s="20" t="s">
        <v>1956</v>
      </c>
      <c r="B315" s="21"/>
      <c r="C315" s="21" t="s">
        <v>1957</v>
      </c>
      <c r="D315" s="20" t="s">
        <v>1958</v>
      </c>
      <c r="E315" s="20" t="s">
        <v>1959</v>
      </c>
      <c r="F315" s="20" t="s">
        <v>1960</v>
      </c>
      <c r="G315" s="22" t="s">
        <v>1151</v>
      </c>
      <c r="H315" s="20">
        <v>4528</v>
      </c>
      <c r="I315" s="23">
        <v>2494.78</v>
      </c>
      <c r="J315" s="24">
        <v>0.33058</v>
      </c>
      <c r="K315" s="22"/>
      <c r="L315" s="37">
        <v>20</v>
      </c>
      <c r="M315" s="18"/>
      <c r="N315" s="19"/>
      <c r="O315" s="33" t="s">
        <v>56</v>
      </c>
      <c r="P315" s="25">
        <v>0.25</v>
      </c>
      <c r="Q315" s="22" t="s">
        <v>32</v>
      </c>
      <c r="R315" s="22" t="s">
        <v>81</v>
      </c>
      <c r="S315" s="22" t="s">
        <v>2240</v>
      </c>
      <c r="T315" s="22" t="s">
        <v>2241</v>
      </c>
      <c r="U315" s="22">
        <v>13.65</v>
      </c>
      <c r="V315" s="22">
        <v>0</v>
      </c>
      <c r="W315" s="22">
        <v>10</v>
      </c>
      <c r="X315" s="22">
        <v>0</v>
      </c>
      <c r="Y315" s="23">
        <f t="shared" si="33"/>
        <v>12.41</v>
      </c>
      <c r="Z315" s="26">
        <f t="shared" si="34"/>
        <v>1.241</v>
      </c>
      <c r="AA315" s="23">
        <f t="shared" si="35"/>
        <v>79.85</v>
      </c>
      <c r="AB315" s="26">
        <f t="shared" si="36"/>
      </c>
      <c r="AC315" s="23">
        <f t="shared" si="37"/>
      </c>
      <c r="AD315" s="26">
        <f t="shared" si="38"/>
        <v>1132</v>
      </c>
      <c r="AE315" s="30" t="s">
        <v>2242</v>
      </c>
    </row>
    <row r="316" spans="1:31" ht="25.5">
      <c r="A316" s="11" t="s">
        <v>1961</v>
      </c>
      <c r="B316" s="12"/>
      <c r="C316" s="12" t="s">
        <v>1962</v>
      </c>
      <c r="D316" s="11" t="s">
        <v>1963</v>
      </c>
      <c r="E316" s="11" t="s">
        <v>1964</v>
      </c>
      <c r="F316" s="11" t="s">
        <v>1965</v>
      </c>
      <c r="G316" s="13" t="s">
        <v>1966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1967</v>
      </c>
      <c r="T316" s="13" t="s">
        <v>1968</v>
      </c>
      <c r="U316" s="13">
        <v>225.92</v>
      </c>
      <c r="V316" s="13">
        <v>0</v>
      </c>
      <c r="W316" s="13">
        <v>1</v>
      </c>
      <c r="X316" s="13">
        <v>0</v>
      </c>
      <c r="Y316" s="14">
        <f t="shared" si="33"/>
        <v>205.38</v>
      </c>
      <c r="Z316" s="17">
        <f t="shared" si="34"/>
        <v>205.38</v>
      </c>
      <c r="AA316" s="14">
        <f t="shared" si="35"/>
        <v>50</v>
      </c>
      <c r="AB316" s="17">
        <f t="shared" si="36"/>
      </c>
      <c r="AC316" s="14">
        <f t="shared" si="37"/>
      </c>
      <c r="AD316" s="29">
        <f t="shared" si="38"/>
        <v>1026.909</v>
      </c>
      <c r="AE316" s="29">
        <f aca="true" t="shared" si="42" ref="AE316:AE337">IF(ISNUMBER(I316),IF(ISNUMBER(Q316),IF(Q316&gt;0,Q316*I316,""),""),"")</f>
      </c>
    </row>
    <row r="317" spans="1:31" ht="38.25">
      <c r="A317" s="11" t="s">
        <v>1969</v>
      </c>
      <c r="B317" s="12"/>
      <c r="C317" s="12" t="s">
        <v>1970</v>
      </c>
      <c r="D317" s="11" t="s">
        <v>1971</v>
      </c>
      <c r="E317" s="11" t="s">
        <v>1972</v>
      </c>
      <c r="F317" s="11" t="s">
        <v>1884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1973</v>
      </c>
      <c r="T317" s="13" t="s">
        <v>1974</v>
      </c>
      <c r="U317" s="13">
        <v>10.57</v>
      </c>
      <c r="V317" s="13">
        <v>0</v>
      </c>
      <c r="W317" s="13">
        <v>40</v>
      </c>
      <c r="X317" s="13">
        <v>0</v>
      </c>
      <c r="Y317" s="14">
        <f t="shared" si="33"/>
        <v>9.61</v>
      </c>
      <c r="Z317" s="17">
        <f t="shared" si="34"/>
        <v>0.24025</v>
      </c>
      <c r="AA317" s="14">
        <f t="shared" si="35"/>
        <v>50.01</v>
      </c>
      <c r="AB317" s="17">
        <f t="shared" si="36"/>
      </c>
      <c r="AC317" s="14">
        <f t="shared" si="37"/>
      </c>
      <c r="AD317" s="29">
        <f t="shared" si="38"/>
        <v>4208.654399999999</v>
      </c>
      <c r="AE317" s="29">
        <f t="shared" si="42"/>
      </c>
    </row>
    <row r="318" spans="1:31" ht="25.5">
      <c r="A318" s="11" t="s">
        <v>1975</v>
      </c>
      <c r="B318" s="12"/>
      <c r="C318" s="12" t="s">
        <v>1976</v>
      </c>
      <c r="D318" s="11" t="s">
        <v>1977</v>
      </c>
      <c r="E318" s="11" t="s">
        <v>1978</v>
      </c>
      <c r="F318" s="11" t="s">
        <v>46</v>
      </c>
      <c r="G318" s="13" t="s">
        <v>1979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1980</v>
      </c>
      <c r="T318" s="13" t="s">
        <v>1981</v>
      </c>
      <c r="U318" s="13">
        <v>0</v>
      </c>
      <c r="V318" s="13">
        <v>39.9</v>
      </c>
      <c r="W318" s="13">
        <v>0</v>
      </c>
      <c r="X318" s="13">
        <v>0</v>
      </c>
      <c r="Y318" s="14">
        <f t="shared" si="33"/>
      </c>
      <c r="Z318" s="17">
        <f t="shared" si="34"/>
      </c>
      <c r="AA318" s="14">
        <f t="shared" si="35"/>
      </c>
      <c r="AB318" s="17">
        <f t="shared" si="36"/>
      </c>
      <c r="AC318" s="14">
        <f t="shared" si="37"/>
      </c>
      <c r="AD318" s="29">
        <f t="shared" si="38"/>
        <v>59868.599550000006</v>
      </c>
      <c r="AE318" s="29">
        <f t="shared" si="42"/>
      </c>
    </row>
    <row r="319" spans="1:31" ht="51">
      <c r="A319" s="11" t="s">
        <v>1983</v>
      </c>
      <c r="B319" s="12"/>
      <c r="C319" s="12" t="s">
        <v>1984</v>
      </c>
      <c r="D319" s="11" t="s">
        <v>1982</v>
      </c>
      <c r="E319" s="11" t="s">
        <v>1985</v>
      </c>
      <c r="F319" s="11" t="s">
        <v>100</v>
      </c>
      <c r="G319" s="13" t="s">
        <v>1986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1987</v>
      </c>
      <c r="S319" s="13" t="s">
        <v>1988</v>
      </c>
      <c r="T319" s="13" t="s">
        <v>1989</v>
      </c>
      <c r="U319" s="13">
        <v>5.9</v>
      </c>
      <c r="V319" s="13">
        <v>0</v>
      </c>
      <c r="W319" s="13">
        <v>30</v>
      </c>
      <c r="X319" s="13">
        <v>0</v>
      </c>
      <c r="Y319" s="14">
        <f t="shared" si="33"/>
        <v>5.36</v>
      </c>
      <c r="Z319" s="17">
        <f t="shared" si="34"/>
        <v>0.17867</v>
      </c>
      <c r="AA319" s="14">
        <f t="shared" si="35"/>
        <v>55.95</v>
      </c>
      <c r="AB319" s="17">
        <f t="shared" si="36"/>
      </c>
      <c r="AC319" s="14">
        <f t="shared" si="37"/>
      </c>
      <c r="AD319" s="29">
        <f t="shared" si="38"/>
        <v>19924.793800000003</v>
      </c>
      <c r="AE319" s="29">
        <f t="shared" si="42"/>
      </c>
    </row>
    <row r="320" spans="1:31" ht="51">
      <c r="A320" s="11" t="s">
        <v>1990</v>
      </c>
      <c r="B320" s="12"/>
      <c r="C320" s="12" t="s">
        <v>1991</v>
      </c>
      <c r="D320" s="11" t="s">
        <v>1992</v>
      </c>
      <c r="E320" s="11" t="s">
        <v>1993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1994</v>
      </c>
      <c r="T320" s="13" t="s">
        <v>1995</v>
      </c>
      <c r="U320" s="13">
        <v>3.86</v>
      </c>
      <c r="V320" s="13">
        <v>0</v>
      </c>
      <c r="W320" s="13">
        <v>20</v>
      </c>
      <c r="X320" s="13">
        <v>0</v>
      </c>
      <c r="Y320" s="14">
        <f t="shared" si="33"/>
        <v>3.51</v>
      </c>
      <c r="Z320" s="17">
        <f t="shared" si="34"/>
        <v>0.1755</v>
      </c>
      <c r="AA320" s="14">
        <f t="shared" si="35"/>
        <v>85.77</v>
      </c>
      <c r="AB320" s="17">
        <f t="shared" si="36"/>
      </c>
      <c r="AC320" s="14">
        <f t="shared" si="37"/>
      </c>
      <c r="AD320" s="29">
        <f t="shared" si="38"/>
        <v>859.312</v>
      </c>
      <c r="AE320" s="29">
        <f t="shared" si="42"/>
      </c>
    </row>
    <row r="321" spans="1:31" ht="51">
      <c r="A321" s="11" t="s">
        <v>1996</v>
      </c>
      <c r="B321" s="12"/>
      <c r="C321" s="12" t="s">
        <v>1997</v>
      </c>
      <c r="D321" s="11" t="s">
        <v>1992</v>
      </c>
      <c r="E321" s="11" t="s">
        <v>1993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1998</v>
      </c>
      <c r="T321" s="13" t="s">
        <v>1999</v>
      </c>
      <c r="U321" s="13">
        <v>7.59</v>
      </c>
      <c r="V321" s="13">
        <v>0</v>
      </c>
      <c r="W321" s="13">
        <v>28</v>
      </c>
      <c r="X321" s="13">
        <v>0</v>
      </c>
      <c r="Y321" s="14">
        <f t="shared" si="33"/>
        <v>6.9</v>
      </c>
      <c r="Z321" s="17">
        <f t="shared" si="34"/>
        <v>0.24643</v>
      </c>
      <c r="AA321" s="14">
        <f t="shared" si="35"/>
        <v>92.7</v>
      </c>
      <c r="AB321" s="17">
        <f t="shared" si="36"/>
      </c>
      <c r="AC321" s="14">
        <f t="shared" si="37"/>
      </c>
      <c r="AD321" s="29">
        <f t="shared" si="38"/>
        <v>8987.41088</v>
      </c>
      <c r="AE321" s="29">
        <f t="shared" si="42"/>
      </c>
    </row>
    <row r="322" spans="1:31" ht="51">
      <c r="A322" s="11" t="s">
        <v>2000</v>
      </c>
      <c r="B322" s="12"/>
      <c r="C322" s="12" t="s">
        <v>2001</v>
      </c>
      <c r="D322" s="11" t="s">
        <v>1992</v>
      </c>
      <c r="E322" s="11" t="s">
        <v>1993</v>
      </c>
      <c r="F322" s="11" t="s">
        <v>100</v>
      </c>
      <c r="G322" s="13" t="s">
        <v>1081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2002</v>
      </c>
      <c r="T322" s="13" t="s">
        <v>2003</v>
      </c>
      <c r="U322" s="13">
        <v>10.8</v>
      </c>
      <c r="V322" s="13">
        <v>0</v>
      </c>
      <c r="W322" s="13">
        <v>28</v>
      </c>
      <c r="X322" s="13">
        <v>0</v>
      </c>
      <c r="Y322" s="14">
        <f aca="true" t="shared" si="43" ref="Y322:Y363">IF(U322&gt;0,ROUND(U322*100/110,2),"")</f>
        <v>9.82</v>
      </c>
      <c r="Z322" s="17">
        <f aca="true" t="shared" si="44" ref="Z322:Z385">IF(W322*U322&gt;0,ROUND(Y322/IF(X322&gt;0,X322,W322)/IF(X322&gt;0,W322,1),5),Y322)</f>
        <v>0.35071</v>
      </c>
      <c r="AA322" s="14">
        <f aca="true" t="shared" si="45" ref="AA322:AA385">IF(W322*U322&gt;0,100-ROUND(P322/Z322*100,2),"")</f>
        <v>93.16</v>
      </c>
      <c r="AB322" s="17">
        <f aca="true" t="shared" si="46" ref="AB322:AB363">IF(W322*V322&gt;0,ROUND(V322/IF(X322&gt;0,X322,W322)/IF(X322&gt;0,W322,1),5),"")</f>
      </c>
      <c r="AC322" s="14">
        <f aca="true" t="shared" si="47" ref="AC322:AC385">IF(W322*V322&gt;0,100-ROUND(P322/AB322*100,2),"")</f>
      </c>
      <c r="AD322" s="29">
        <f aca="true" t="shared" si="48" ref="AD322:AD363">IF(ISNUMBER(H322),IF(ISNUMBER(P322),IF(P322&gt;0,P322*H322,""),""),"")</f>
        <v>384.06368000000003</v>
      </c>
      <c r="AE322" s="29">
        <f t="shared" si="42"/>
      </c>
    </row>
    <row r="323" spans="1:31" ht="51">
      <c r="A323" s="11" t="s">
        <v>2004</v>
      </c>
      <c r="B323" s="12"/>
      <c r="C323" s="12" t="s">
        <v>2005</v>
      </c>
      <c r="D323" s="11" t="s">
        <v>2006</v>
      </c>
      <c r="E323" s="11" t="s">
        <v>2007</v>
      </c>
      <c r="F323" s="11" t="s">
        <v>100</v>
      </c>
      <c r="G323" s="13" t="s">
        <v>2008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2009</v>
      </c>
      <c r="T323" s="13" t="s">
        <v>2010</v>
      </c>
      <c r="U323" s="13">
        <v>0</v>
      </c>
      <c r="V323" s="13">
        <v>36.37</v>
      </c>
      <c r="W323" s="13">
        <v>30</v>
      </c>
      <c r="X323" s="13">
        <v>0</v>
      </c>
      <c r="Y323" s="14">
        <f t="shared" si="43"/>
      </c>
      <c r="Z323" s="17">
        <f t="shared" si="44"/>
      </c>
      <c r="AA323" s="14">
        <f t="shared" si="45"/>
      </c>
      <c r="AB323" s="17">
        <f t="shared" si="46"/>
        <v>1.21233</v>
      </c>
      <c r="AC323" s="14">
        <f t="shared" si="47"/>
        <v>0.5</v>
      </c>
      <c r="AD323" s="29">
        <f t="shared" si="48"/>
        <v>60.313</v>
      </c>
      <c r="AE323" s="29">
        <f t="shared" si="42"/>
      </c>
    </row>
    <row r="324" spans="1:31" ht="51">
      <c r="A324" s="11" t="s">
        <v>2011</v>
      </c>
      <c r="B324" s="12"/>
      <c r="C324" s="12" t="s">
        <v>2012</v>
      </c>
      <c r="D324" s="11" t="s">
        <v>2006</v>
      </c>
      <c r="E324" s="11" t="s">
        <v>2007</v>
      </c>
      <c r="F324" s="11" t="s">
        <v>100</v>
      </c>
      <c r="G324" s="13" t="s">
        <v>2013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2014</v>
      </c>
      <c r="T324" s="13" t="s">
        <v>2015</v>
      </c>
      <c r="U324" s="13">
        <v>0</v>
      </c>
      <c r="V324" s="13">
        <v>37.89</v>
      </c>
      <c r="W324" s="13">
        <v>30</v>
      </c>
      <c r="X324" s="13">
        <v>0</v>
      </c>
      <c r="Y324" s="14">
        <f t="shared" si="43"/>
      </c>
      <c r="Z324" s="17">
        <f t="shared" si="44"/>
      </c>
      <c r="AA324" s="14">
        <f t="shared" si="45"/>
      </c>
      <c r="AB324" s="17">
        <f t="shared" si="46"/>
        <v>1.263</v>
      </c>
      <c r="AC324" s="14">
        <f t="shared" si="47"/>
        <v>0.5</v>
      </c>
      <c r="AD324" s="29">
        <f t="shared" si="48"/>
        <v>163.3684</v>
      </c>
      <c r="AE324" s="29">
        <f t="shared" si="42"/>
      </c>
    </row>
    <row r="325" spans="1:31" ht="51">
      <c r="A325" s="11" t="s">
        <v>2016</v>
      </c>
      <c r="B325" s="12"/>
      <c r="C325" s="12" t="s">
        <v>2017</v>
      </c>
      <c r="D325" s="11" t="s">
        <v>2006</v>
      </c>
      <c r="E325" s="11" t="s">
        <v>2007</v>
      </c>
      <c r="F325" s="11" t="s">
        <v>100</v>
      </c>
      <c r="G325" s="13" t="s">
        <v>2018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2019</v>
      </c>
      <c r="T325" s="13" t="s">
        <v>2020</v>
      </c>
      <c r="U325" s="13">
        <v>0</v>
      </c>
      <c r="V325" s="13">
        <v>39.11</v>
      </c>
      <c r="W325" s="13">
        <v>30</v>
      </c>
      <c r="X325" s="13">
        <v>0</v>
      </c>
      <c r="Y325" s="14">
        <f t="shared" si="43"/>
      </c>
      <c r="Z325" s="17">
        <f t="shared" si="44"/>
      </c>
      <c r="AA325" s="14">
        <f t="shared" si="45"/>
      </c>
      <c r="AB325" s="17">
        <f t="shared" si="46"/>
        <v>1.30367</v>
      </c>
      <c r="AC325" s="14">
        <f t="shared" si="47"/>
        <v>0.5</v>
      </c>
      <c r="AD325" s="29">
        <f t="shared" si="48"/>
        <v>12.9715</v>
      </c>
      <c r="AE325" s="29">
        <f t="shared" si="42"/>
      </c>
    </row>
    <row r="326" spans="1:31" ht="89.25">
      <c r="A326" s="11" t="s">
        <v>2021</v>
      </c>
      <c r="B326" s="12"/>
      <c r="C326" s="12" t="s">
        <v>2022</v>
      </c>
      <c r="D326" s="11" t="s">
        <v>2023</v>
      </c>
      <c r="E326" s="11" t="s">
        <v>2024</v>
      </c>
      <c r="F326" s="11" t="s">
        <v>2025</v>
      </c>
      <c r="G326" s="13" t="s">
        <v>2026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2027</v>
      </c>
      <c r="T326" s="13" t="s">
        <v>2028</v>
      </c>
      <c r="U326" s="13">
        <v>2.68</v>
      </c>
      <c r="V326" s="13">
        <v>0</v>
      </c>
      <c r="W326" s="13">
        <v>1</v>
      </c>
      <c r="X326" s="13">
        <v>0</v>
      </c>
      <c r="Y326" s="14">
        <f t="shared" si="43"/>
        <v>2.44</v>
      </c>
      <c r="Z326" s="17">
        <f t="shared" si="44"/>
        <v>2.44</v>
      </c>
      <c r="AA326" s="14">
        <f t="shared" si="45"/>
        <v>59.43</v>
      </c>
      <c r="AB326" s="17">
        <f t="shared" si="46"/>
      </c>
      <c r="AC326" s="14">
        <f t="shared" si="47"/>
      </c>
      <c r="AD326" s="29">
        <f t="shared" si="48"/>
        <v>435124.8</v>
      </c>
      <c r="AE326" s="29">
        <f t="shared" si="42"/>
      </c>
    </row>
    <row r="327" spans="1:31" ht="25.5">
      <c r="A327" s="11" t="s">
        <v>2029</v>
      </c>
      <c r="B327" s="12"/>
      <c r="C327" s="12" t="s">
        <v>2030</v>
      </c>
      <c r="D327" s="11" t="s">
        <v>2031</v>
      </c>
      <c r="E327" s="11" t="s">
        <v>2032</v>
      </c>
      <c r="F327" s="11" t="s">
        <v>2033</v>
      </c>
      <c r="G327" s="13" t="s">
        <v>2034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2035</v>
      </c>
      <c r="S327" s="13" t="s">
        <v>2036</v>
      </c>
      <c r="T327" s="13" t="s">
        <v>2037</v>
      </c>
      <c r="U327" s="13">
        <v>32.39</v>
      </c>
      <c r="V327" s="13">
        <v>0</v>
      </c>
      <c r="W327" s="13">
        <v>12</v>
      </c>
      <c r="X327" s="13">
        <v>0</v>
      </c>
      <c r="Y327" s="14">
        <f t="shared" si="43"/>
        <v>29.45</v>
      </c>
      <c r="Z327" s="17">
        <f t="shared" si="44"/>
        <v>2.45417</v>
      </c>
      <c r="AA327" s="14">
        <f t="shared" si="45"/>
        <v>49.88</v>
      </c>
      <c r="AB327" s="17">
        <f t="shared" si="46"/>
      </c>
      <c r="AC327" s="14">
        <f t="shared" si="47"/>
      </c>
      <c r="AD327" s="29">
        <f t="shared" si="48"/>
        <v>928108.7999999999</v>
      </c>
      <c r="AE327" s="29">
        <f t="shared" si="42"/>
      </c>
    </row>
    <row r="328" spans="1:31" ht="25.5">
      <c r="A328" s="11" t="s">
        <v>2038</v>
      </c>
      <c r="B328" s="12"/>
      <c r="C328" s="12" t="s">
        <v>2039</v>
      </c>
      <c r="D328" s="11" t="s">
        <v>2031</v>
      </c>
      <c r="E328" s="11" t="s">
        <v>2032</v>
      </c>
      <c r="F328" s="11" t="s">
        <v>2040</v>
      </c>
      <c r="G328" s="13" t="s">
        <v>2041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2035</v>
      </c>
      <c r="S328" s="13" t="s">
        <v>2042</v>
      </c>
      <c r="T328" s="13" t="s">
        <v>2043</v>
      </c>
      <c r="U328" s="13">
        <v>33.6</v>
      </c>
      <c r="V328" s="13">
        <v>0</v>
      </c>
      <c r="W328" s="13">
        <v>1</v>
      </c>
      <c r="X328" s="13">
        <v>0</v>
      </c>
      <c r="Y328" s="14">
        <f t="shared" si="43"/>
        <v>30.55</v>
      </c>
      <c r="Z328" s="17">
        <f t="shared" si="44"/>
        <v>30.55</v>
      </c>
      <c r="AA328" s="14">
        <f t="shared" si="45"/>
        <v>50.02</v>
      </c>
      <c r="AB328" s="17">
        <f t="shared" si="46"/>
      </c>
      <c r="AC328" s="14">
        <f t="shared" si="47"/>
      </c>
      <c r="AD328" s="29">
        <f t="shared" si="48"/>
        <v>188737.19999999998</v>
      </c>
      <c r="AE328" s="29">
        <f t="shared" si="42"/>
      </c>
    </row>
    <row r="329" spans="1:31" ht="25.5">
      <c r="A329" s="11" t="s">
        <v>2044</v>
      </c>
      <c r="B329" s="12"/>
      <c r="C329" s="12" t="s">
        <v>2045</v>
      </c>
      <c r="D329" s="11" t="s">
        <v>2046</v>
      </c>
      <c r="E329" s="11" t="s">
        <v>2032</v>
      </c>
      <c r="F329" s="11" t="s">
        <v>2047</v>
      </c>
      <c r="G329" s="13" t="s">
        <v>2048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1035</v>
      </c>
      <c r="S329" s="13" t="s">
        <v>2049</v>
      </c>
      <c r="T329" s="13" t="s">
        <v>2050</v>
      </c>
      <c r="U329" s="13">
        <v>726</v>
      </c>
      <c r="V329" s="13">
        <v>0</v>
      </c>
      <c r="W329" s="13">
        <v>1</v>
      </c>
      <c r="X329" s="13">
        <v>0</v>
      </c>
      <c r="Y329" s="14">
        <f t="shared" si="43"/>
        <v>660</v>
      </c>
      <c r="Z329" s="17">
        <f t="shared" si="44"/>
        <v>660</v>
      </c>
      <c r="AA329" s="14">
        <f t="shared" si="45"/>
        <v>50</v>
      </c>
      <c r="AB329" s="17">
        <f t="shared" si="46"/>
      </c>
      <c r="AC329" s="14">
        <f t="shared" si="47"/>
      </c>
      <c r="AD329" s="29">
        <f t="shared" si="48"/>
        <v>44875.511999999995</v>
      </c>
      <c r="AE329" s="29">
        <f t="shared" si="42"/>
      </c>
    </row>
    <row r="330" spans="1:31" ht="38.25">
      <c r="A330" s="11" t="s">
        <v>2051</v>
      </c>
      <c r="B330" s="12"/>
      <c r="C330" s="12" t="s">
        <v>2052</v>
      </c>
      <c r="D330" s="11" t="s">
        <v>2053</v>
      </c>
      <c r="E330" s="11" t="s">
        <v>2054</v>
      </c>
      <c r="F330" s="11" t="s">
        <v>1440</v>
      </c>
      <c r="G330" s="13" t="s">
        <v>2055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2056</v>
      </c>
      <c r="T330" s="13" t="s">
        <v>2057</v>
      </c>
      <c r="U330" s="13">
        <v>0</v>
      </c>
      <c r="V330" s="13">
        <v>3</v>
      </c>
      <c r="W330" s="13">
        <v>30</v>
      </c>
      <c r="X330" s="13">
        <v>0</v>
      </c>
      <c r="Y330" s="14">
        <f t="shared" si="43"/>
      </c>
      <c r="Z330" s="17">
        <f t="shared" si="44"/>
      </c>
      <c r="AA330" s="14">
        <f t="shared" si="45"/>
      </c>
      <c r="AB330" s="17">
        <f t="shared" si="46"/>
        <v>0.1</v>
      </c>
      <c r="AC330" s="14">
        <f t="shared" si="47"/>
        <v>0</v>
      </c>
      <c r="AD330" s="29">
        <f t="shared" si="48"/>
        <v>9</v>
      </c>
      <c r="AE330" s="29">
        <f t="shared" si="42"/>
      </c>
    </row>
    <row r="331" spans="1:31" ht="38.25">
      <c r="A331" s="11" t="s">
        <v>2058</v>
      </c>
      <c r="B331" s="12"/>
      <c r="C331" s="12" t="s">
        <v>2059</v>
      </c>
      <c r="D331" s="11" t="s">
        <v>2060</v>
      </c>
      <c r="E331" s="11" t="s">
        <v>2061</v>
      </c>
      <c r="F331" s="11" t="s">
        <v>163</v>
      </c>
      <c r="G331" s="13" t="s">
        <v>2062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2063</v>
      </c>
      <c r="T331" s="13" t="s">
        <v>2064</v>
      </c>
      <c r="U331" s="13">
        <v>0</v>
      </c>
      <c r="V331" s="13">
        <v>740</v>
      </c>
      <c r="W331" s="13">
        <v>10</v>
      </c>
      <c r="X331" s="13">
        <v>0</v>
      </c>
      <c r="Y331" s="14">
        <f t="shared" si="43"/>
      </c>
      <c r="Z331" s="17">
        <f t="shared" si="44"/>
      </c>
      <c r="AA331" s="14">
        <f t="shared" si="45"/>
      </c>
      <c r="AB331" s="17">
        <f t="shared" si="46"/>
        <v>74</v>
      </c>
      <c r="AC331" s="14">
        <f t="shared" si="47"/>
        <v>9.75</v>
      </c>
      <c r="AD331" s="29">
        <f t="shared" si="48"/>
        <v>247104.5</v>
      </c>
      <c r="AE331" s="29">
        <f t="shared" si="42"/>
      </c>
    </row>
    <row r="332" spans="1:31" ht="38.25">
      <c r="A332" s="11" t="s">
        <v>2065</v>
      </c>
      <c r="B332" s="12"/>
      <c r="C332" s="12" t="s">
        <v>2066</v>
      </c>
      <c r="D332" s="11" t="s">
        <v>2060</v>
      </c>
      <c r="E332" s="11" t="s">
        <v>2061</v>
      </c>
      <c r="F332" s="11" t="s">
        <v>163</v>
      </c>
      <c r="G332" s="13" t="s">
        <v>2067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2068</v>
      </c>
      <c r="T332" s="13" t="s">
        <v>2069</v>
      </c>
      <c r="U332" s="13">
        <v>0</v>
      </c>
      <c r="V332" s="13">
        <v>1849.99</v>
      </c>
      <c r="W332" s="13">
        <v>10</v>
      </c>
      <c r="X332" s="13">
        <v>0</v>
      </c>
      <c r="Y332" s="14">
        <f t="shared" si="43"/>
      </c>
      <c r="Z332" s="17">
        <f t="shared" si="44"/>
      </c>
      <c r="AA332" s="14">
        <f t="shared" si="45"/>
      </c>
      <c r="AB332" s="17">
        <f t="shared" si="46"/>
        <v>184.999</v>
      </c>
      <c r="AC332" s="14">
        <f t="shared" si="47"/>
        <v>9.75</v>
      </c>
      <c r="AD332" s="29">
        <f t="shared" si="48"/>
        <v>30053.088</v>
      </c>
      <c r="AE332" s="29">
        <f t="shared" si="42"/>
      </c>
    </row>
    <row r="333" spans="1:31" ht="51">
      <c r="A333" s="11" t="s">
        <v>2070</v>
      </c>
      <c r="B333" s="12"/>
      <c r="C333" s="12" t="s">
        <v>2071</v>
      </c>
      <c r="D333" s="11" t="s">
        <v>2072</v>
      </c>
      <c r="E333" s="11" t="s">
        <v>2073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2074</v>
      </c>
      <c r="T333" s="13" t="s">
        <v>2075</v>
      </c>
      <c r="U333" s="13">
        <v>16</v>
      </c>
      <c r="V333" s="13">
        <v>0</v>
      </c>
      <c r="W333" s="13">
        <v>4</v>
      </c>
      <c r="X333" s="13">
        <v>0</v>
      </c>
      <c r="Y333" s="14">
        <f t="shared" si="43"/>
        <v>14.55</v>
      </c>
      <c r="Z333" s="17">
        <f t="shared" si="44"/>
        <v>3.6375</v>
      </c>
      <c r="AA333" s="14">
        <f t="shared" si="45"/>
        <v>92.03</v>
      </c>
      <c r="AB333" s="17">
        <f t="shared" si="46"/>
      </c>
      <c r="AC333" s="14">
        <f t="shared" si="47"/>
      </c>
      <c r="AD333" s="29">
        <f t="shared" si="48"/>
        <v>46.3616</v>
      </c>
      <c r="AE333" s="29">
        <f t="shared" si="42"/>
      </c>
    </row>
    <row r="334" spans="1:31" ht="51">
      <c r="A334" s="11" t="s">
        <v>2076</v>
      </c>
      <c r="B334" s="12"/>
      <c r="C334" s="12" t="s">
        <v>2077</v>
      </c>
      <c r="D334" s="11" t="s">
        <v>2078</v>
      </c>
      <c r="E334" s="11" t="s">
        <v>2079</v>
      </c>
      <c r="F334" s="11" t="s">
        <v>2080</v>
      </c>
      <c r="G334" s="13" t="s">
        <v>2081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2082</v>
      </c>
      <c r="T334" s="13" t="s">
        <v>2083</v>
      </c>
      <c r="U334" s="13">
        <v>0</v>
      </c>
      <c r="V334" s="13">
        <v>14.93</v>
      </c>
      <c r="W334" s="13">
        <v>30</v>
      </c>
      <c r="X334" s="13">
        <v>0</v>
      </c>
      <c r="Y334" s="14">
        <f t="shared" si="43"/>
      </c>
      <c r="Z334" s="17">
        <f t="shared" si="44"/>
      </c>
      <c r="AA334" s="14">
        <f t="shared" si="45"/>
      </c>
      <c r="AB334" s="17">
        <f t="shared" si="46"/>
        <v>0.49767</v>
      </c>
      <c r="AC334" s="14">
        <f t="shared" si="47"/>
        <v>0</v>
      </c>
      <c r="AD334" s="29">
        <f t="shared" si="48"/>
        <v>716.64</v>
      </c>
      <c r="AE334" s="29">
        <f t="shared" si="42"/>
      </c>
    </row>
    <row r="335" spans="1:31" ht="51">
      <c r="A335" s="11" t="s">
        <v>2084</v>
      </c>
      <c r="B335" s="12"/>
      <c r="C335" s="12" t="s">
        <v>2085</v>
      </c>
      <c r="D335" s="11" t="s">
        <v>2086</v>
      </c>
      <c r="E335" s="11" t="s">
        <v>2087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2088</v>
      </c>
      <c r="S335" s="13" t="s">
        <v>2089</v>
      </c>
      <c r="T335" s="13" t="s">
        <v>2090</v>
      </c>
      <c r="U335" s="13">
        <v>8.41</v>
      </c>
      <c r="V335" s="13">
        <v>0</v>
      </c>
      <c r="W335" s="13">
        <v>30</v>
      </c>
      <c r="X335" s="13">
        <v>0</v>
      </c>
      <c r="Y335" s="14">
        <f t="shared" si="43"/>
        <v>7.65</v>
      </c>
      <c r="Z335" s="17">
        <f t="shared" si="44"/>
        <v>0.255</v>
      </c>
      <c r="AA335" s="14">
        <f t="shared" si="45"/>
        <v>91.37</v>
      </c>
      <c r="AB335" s="17">
        <f t="shared" si="46"/>
      </c>
      <c r="AC335" s="14">
        <f t="shared" si="47"/>
      </c>
      <c r="AD335" s="29">
        <f t="shared" si="48"/>
        <v>134.64</v>
      </c>
      <c r="AE335" s="29">
        <f t="shared" si="42"/>
      </c>
    </row>
    <row r="336" spans="1:31" ht="51">
      <c r="A336" s="11" t="s">
        <v>2091</v>
      </c>
      <c r="B336" s="12"/>
      <c r="C336" s="12" t="s">
        <v>2092</v>
      </c>
      <c r="D336" s="11" t="s">
        <v>2086</v>
      </c>
      <c r="E336" s="11" t="s">
        <v>2087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2088</v>
      </c>
      <c r="S336" s="13" t="s">
        <v>2093</v>
      </c>
      <c r="T336" s="13" t="s">
        <v>2094</v>
      </c>
      <c r="U336" s="13">
        <v>14.62</v>
      </c>
      <c r="V336" s="13">
        <v>0</v>
      </c>
      <c r="W336" s="13">
        <v>30</v>
      </c>
      <c r="X336" s="13">
        <v>0</v>
      </c>
      <c r="Y336" s="14">
        <f t="shared" si="43"/>
        <v>13.29</v>
      </c>
      <c r="Z336" s="17">
        <f t="shared" si="44"/>
        <v>0.443</v>
      </c>
      <c r="AA336" s="14">
        <f t="shared" si="45"/>
        <v>95.03</v>
      </c>
      <c r="AB336" s="17">
        <f t="shared" si="46"/>
      </c>
      <c r="AC336" s="14">
        <f t="shared" si="47"/>
      </c>
      <c r="AD336" s="29">
        <f t="shared" si="48"/>
        <v>761.1999999999999</v>
      </c>
      <c r="AE336" s="29">
        <f t="shared" si="42"/>
      </c>
    </row>
    <row r="337" spans="1:31" ht="25.5">
      <c r="A337" s="11" t="s">
        <v>2095</v>
      </c>
      <c r="B337" s="12"/>
      <c r="C337" s="12" t="s">
        <v>2096</v>
      </c>
      <c r="D337" s="11" t="s">
        <v>2097</v>
      </c>
      <c r="E337" s="11" t="s">
        <v>2098</v>
      </c>
      <c r="F337" s="11" t="s">
        <v>482</v>
      </c>
      <c r="G337" s="13" t="s">
        <v>2099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905</v>
      </c>
      <c r="S337" s="13" t="s">
        <v>2100</v>
      </c>
      <c r="T337" s="13" t="s">
        <v>2101</v>
      </c>
      <c r="U337" s="13">
        <v>0</v>
      </c>
      <c r="V337" s="13">
        <v>7519.72</v>
      </c>
      <c r="W337" s="13">
        <v>168</v>
      </c>
      <c r="X337" s="13">
        <v>0</v>
      </c>
      <c r="Y337" s="14">
        <f t="shared" si="43"/>
      </c>
      <c r="Z337" s="17">
        <f t="shared" si="44"/>
      </c>
      <c r="AA337" s="14">
        <f t="shared" si="45"/>
      </c>
      <c r="AB337" s="17">
        <f t="shared" si="46"/>
        <v>44.76024</v>
      </c>
      <c r="AC337" s="14">
        <f t="shared" si="47"/>
        <v>11.349999999999994</v>
      </c>
      <c r="AD337" s="29">
        <f t="shared" si="48"/>
        <v>5599140.768800001</v>
      </c>
      <c r="AE337" s="29">
        <f t="shared" si="42"/>
      </c>
    </row>
    <row r="338" spans="1:31" s="27" customFormat="1" ht="25.5">
      <c r="A338" s="20" t="s">
        <v>2095</v>
      </c>
      <c r="B338" s="21"/>
      <c r="C338" s="21" t="s">
        <v>2096</v>
      </c>
      <c r="D338" s="20" t="s">
        <v>2097</v>
      </c>
      <c r="E338" s="20" t="s">
        <v>2098</v>
      </c>
      <c r="F338" s="20" t="s">
        <v>482</v>
      </c>
      <c r="G338" s="22" t="s">
        <v>2099</v>
      </c>
      <c r="H338" s="20"/>
      <c r="I338" s="23"/>
      <c r="J338" s="24"/>
      <c r="K338" s="22"/>
      <c r="L338" s="37">
        <v>21</v>
      </c>
      <c r="M338" s="18"/>
      <c r="N338" s="19"/>
      <c r="O338" s="33" t="s">
        <v>56</v>
      </c>
      <c r="P338" s="25">
        <v>39.68095</v>
      </c>
      <c r="Q338" s="22" t="s">
        <v>32</v>
      </c>
      <c r="R338" s="22" t="s">
        <v>905</v>
      </c>
      <c r="S338" s="22" t="s">
        <v>2100</v>
      </c>
      <c r="T338" s="22" t="s">
        <v>2243</v>
      </c>
      <c r="U338" s="22">
        <v>0</v>
      </c>
      <c r="V338" s="22">
        <v>1879.94</v>
      </c>
      <c r="W338" s="22">
        <v>42</v>
      </c>
      <c r="X338" s="22">
        <v>0</v>
      </c>
      <c r="Y338" s="23">
        <f t="shared" si="43"/>
      </c>
      <c r="Z338" s="26">
        <f t="shared" si="44"/>
      </c>
      <c r="AA338" s="23">
        <f t="shared" si="45"/>
      </c>
      <c r="AB338" s="26">
        <f t="shared" si="46"/>
        <v>44.76048</v>
      </c>
      <c r="AC338" s="23">
        <f t="shared" si="47"/>
        <v>11.349999999999994</v>
      </c>
      <c r="AD338" s="30">
        <f t="shared" si="48"/>
      </c>
      <c r="AE338" s="30" t="s">
        <v>2244</v>
      </c>
    </row>
    <row r="339" spans="1:31" ht="63.75">
      <c r="A339" s="11" t="s">
        <v>2102</v>
      </c>
      <c r="B339" s="12"/>
      <c r="C339" s="12" t="s">
        <v>2103</v>
      </c>
      <c r="D339" s="11" t="s">
        <v>2104</v>
      </c>
      <c r="E339" s="11" t="s">
        <v>2105</v>
      </c>
      <c r="F339" s="11" t="s">
        <v>100</v>
      </c>
      <c r="G339" s="13" t="s">
        <v>2106</v>
      </c>
      <c r="H339" s="11">
        <v>168000</v>
      </c>
      <c r="I339" s="14">
        <v>2350132.4</v>
      </c>
      <c r="J339" s="15">
        <v>8.39333</v>
      </c>
      <c r="K339" s="13"/>
      <c r="L339" s="36">
        <v>20</v>
      </c>
      <c r="M339" s="11"/>
      <c r="N339" s="13"/>
      <c r="O339" s="32" t="s">
        <v>41</v>
      </c>
      <c r="P339" s="16">
        <v>8.39333</v>
      </c>
      <c r="Q339" s="13" t="s">
        <v>32</v>
      </c>
      <c r="R339" s="13" t="s">
        <v>181</v>
      </c>
      <c r="S339" s="13" t="s">
        <v>2107</v>
      </c>
      <c r="T339" s="13" t="s">
        <v>2108</v>
      </c>
      <c r="U339" s="13">
        <v>0</v>
      </c>
      <c r="V339" s="13">
        <v>251.8</v>
      </c>
      <c r="W339" s="13">
        <v>30</v>
      </c>
      <c r="X339" s="13">
        <v>0</v>
      </c>
      <c r="Y339" s="14">
        <f t="shared" si="43"/>
      </c>
      <c r="Z339" s="17">
        <f t="shared" si="44"/>
      </c>
      <c r="AA339" s="14">
        <f t="shared" si="45"/>
      </c>
      <c r="AB339" s="17">
        <f t="shared" si="46"/>
        <v>8.39333</v>
      </c>
      <c r="AC339" s="14">
        <f t="shared" si="47"/>
        <v>0</v>
      </c>
      <c r="AD339" s="29">
        <f t="shared" si="48"/>
        <v>1410079.4400000002</v>
      </c>
      <c r="AE339" s="29">
        <f>IF(ISNUMBER(I339),IF(ISNUMBER(Q339),IF(Q339&gt;0,Q339*I339,""),""),"")</f>
      </c>
    </row>
    <row r="340" spans="1:31" s="60" customFormat="1" ht="25.5">
      <c r="A340" s="18" t="s">
        <v>2109</v>
      </c>
      <c r="B340" s="39"/>
      <c r="C340" s="39" t="s">
        <v>2110</v>
      </c>
      <c r="D340" s="18" t="s">
        <v>2111</v>
      </c>
      <c r="E340" s="18" t="s">
        <v>2112</v>
      </c>
      <c r="F340" s="18" t="s">
        <v>2113</v>
      </c>
      <c r="G340" s="19" t="s">
        <v>447</v>
      </c>
      <c r="H340" s="18">
        <v>2090</v>
      </c>
      <c r="I340" s="40">
        <v>131.3</v>
      </c>
      <c r="J340" s="41">
        <v>0.0359</v>
      </c>
      <c r="K340" s="19"/>
      <c r="L340" s="42">
        <v>21</v>
      </c>
      <c r="M340" s="18"/>
      <c r="N340" s="19"/>
      <c r="O340" s="43" t="s">
        <v>47</v>
      </c>
      <c r="P340" s="44">
        <v>0.03411</v>
      </c>
      <c r="Q340" s="19" t="s">
        <v>522</v>
      </c>
      <c r="R340" s="19" t="s">
        <v>514</v>
      </c>
      <c r="S340" s="19" t="s">
        <v>2132</v>
      </c>
      <c r="T340" s="19" t="s">
        <v>2133</v>
      </c>
      <c r="U340" s="19">
        <v>2.89</v>
      </c>
      <c r="V340" s="19">
        <v>0</v>
      </c>
      <c r="W340" s="19">
        <v>30</v>
      </c>
      <c r="X340" s="19">
        <v>0</v>
      </c>
      <c r="Y340" s="40">
        <f t="shared" si="43"/>
        <v>2.63</v>
      </c>
      <c r="Z340" s="45">
        <f t="shared" si="44"/>
        <v>0.08767</v>
      </c>
      <c r="AA340" s="40">
        <f t="shared" si="45"/>
        <v>61.09</v>
      </c>
      <c r="AB340" s="45">
        <f t="shared" si="46"/>
      </c>
      <c r="AC340" s="40">
        <f t="shared" si="47"/>
      </c>
      <c r="AD340" s="46">
        <f t="shared" si="48"/>
        <v>71.2899</v>
      </c>
      <c r="AE340" s="46" t="s">
        <v>2250</v>
      </c>
    </row>
    <row r="341" spans="1:31" s="60" customFormat="1" ht="76.5">
      <c r="A341" s="18" t="s">
        <v>2114</v>
      </c>
      <c r="B341" s="39"/>
      <c r="C341" s="39" t="s">
        <v>2115</v>
      </c>
      <c r="D341" s="18" t="s">
        <v>2111</v>
      </c>
      <c r="E341" s="18" t="s">
        <v>2112</v>
      </c>
      <c r="F341" s="18" t="s">
        <v>2113</v>
      </c>
      <c r="G341" s="19" t="s">
        <v>1151</v>
      </c>
      <c r="H341" s="18">
        <v>4400</v>
      </c>
      <c r="I341" s="40">
        <v>475.94</v>
      </c>
      <c r="J341" s="41">
        <v>0.06181</v>
      </c>
      <c r="K341" s="19"/>
      <c r="L341" s="42">
        <v>21</v>
      </c>
      <c r="M341" s="18"/>
      <c r="N341" s="19"/>
      <c r="O341" s="43" t="s">
        <v>56</v>
      </c>
      <c r="P341" s="44">
        <v>0.06181</v>
      </c>
      <c r="Q341" s="19" t="s">
        <v>32</v>
      </c>
      <c r="R341" s="19" t="s">
        <v>514</v>
      </c>
      <c r="S341" s="19" t="s">
        <v>2136</v>
      </c>
      <c r="T341" s="19" t="s">
        <v>2137</v>
      </c>
      <c r="U341" s="19">
        <v>4.08</v>
      </c>
      <c r="V341" s="19">
        <v>0</v>
      </c>
      <c r="W341" s="19">
        <v>0</v>
      </c>
      <c r="X341" s="19">
        <v>0</v>
      </c>
      <c r="Y341" s="40">
        <f t="shared" si="43"/>
        <v>3.71</v>
      </c>
      <c r="Z341" s="45">
        <f t="shared" si="44"/>
        <v>3.71</v>
      </c>
      <c r="AA341" s="40">
        <f t="shared" si="45"/>
      </c>
      <c r="AB341" s="45">
        <f t="shared" si="46"/>
      </c>
      <c r="AC341" s="40">
        <f t="shared" si="47"/>
      </c>
      <c r="AD341" s="45">
        <f t="shared" si="48"/>
        <v>271.964</v>
      </c>
      <c r="AE341" s="46" t="s">
        <v>2251</v>
      </c>
    </row>
    <row r="342" spans="1:31" ht="51">
      <c r="A342" s="11" t="s">
        <v>2116</v>
      </c>
      <c r="B342" s="12"/>
      <c r="C342" s="12" t="s">
        <v>2117</v>
      </c>
      <c r="D342" s="11" t="s">
        <v>2111</v>
      </c>
      <c r="E342" s="11" t="s">
        <v>2112</v>
      </c>
      <c r="F342" s="11" t="s">
        <v>100</v>
      </c>
      <c r="G342" s="13" t="s">
        <v>2118</v>
      </c>
      <c r="H342" s="11">
        <v>240</v>
      </c>
      <c r="I342" s="14">
        <v>25.31</v>
      </c>
      <c r="J342" s="15">
        <v>0.06025</v>
      </c>
      <c r="K342" s="13"/>
      <c r="L342" s="36">
        <v>21</v>
      </c>
      <c r="M342" s="11"/>
      <c r="N342" s="13"/>
      <c r="O342" s="32" t="s">
        <v>41</v>
      </c>
      <c r="P342" s="16">
        <v>0.06</v>
      </c>
      <c r="Q342" s="13" t="s">
        <v>32</v>
      </c>
      <c r="R342" s="13" t="s">
        <v>486</v>
      </c>
      <c r="S342" s="13" t="s">
        <v>2119</v>
      </c>
      <c r="T342" s="13" t="s">
        <v>2120</v>
      </c>
      <c r="U342" s="13">
        <v>4.8</v>
      </c>
      <c r="V342" s="13">
        <v>0</v>
      </c>
      <c r="W342" s="13">
        <v>30</v>
      </c>
      <c r="X342" s="13">
        <v>0</v>
      </c>
      <c r="Y342" s="14">
        <f t="shared" si="43"/>
        <v>4.36</v>
      </c>
      <c r="Z342" s="17">
        <f t="shared" si="44"/>
        <v>0.14533</v>
      </c>
      <c r="AA342" s="14">
        <f t="shared" si="45"/>
        <v>58.71</v>
      </c>
      <c r="AB342" s="17">
        <f t="shared" si="46"/>
      </c>
      <c r="AC342" s="14">
        <f t="shared" si="47"/>
      </c>
      <c r="AD342" s="29">
        <f t="shared" si="48"/>
        <v>14.399999999999999</v>
      </c>
      <c r="AE342" s="29">
        <f aca="true" t="shared" si="49" ref="AE342:AE363">IF(ISNUMBER(I342),IF(ISNUMBER(Q342),IF(Q342&gt;0,Q342*I342,""),""),"")</f>
      </c>
    </row>
    <row r="343" spans="1:31" s="27" customFormat="1" ht="51">
      <c r="A343" s="20" t="s">
        <v>2121</v>
      </c>
      <c r="B343" s="21"/>
      <c r="C343" s="21" t="s">
        <v>2122</v>
      </c>
      <c r="D343" s="20" t="s">
        <v>2111</v>
      </c>
      <c r="E343" s="20" t="s">
        <v>2112</v>
      </c>
      <c r="F343" s="20" t="s">
        <v>100</v>
      </c>
      <c r="G343" s="22" t="s">
        <v>123</v>
      </c>
      <c r="H343" s="20">
        <v>2400</v>
      </c>
      <c r="I343" s="23">
        <v>311.81</v>
      </c>
      <c r="J343" s="24">
        <v>0.07424</v>
      </c>
      <c r="K343" s="22"/>
      <c r="L343" s="37">
        <v>21</v>
      </c>
      <c r="M343" s="20"/>
      <c r="N343" s="22"/>
      <c r="O343" s="33" t="s">
        <v>47</v>
      </c>
      <c r="P343" s="25">
        <v>0.07424</v>
      </c>
      <c r="Q343" s="22" t="s">
        <v>32</v>
      </c>
      <c r="R343" s="22" t="s">
        <v>514</v>
      </c>
      <c r="S343" s="22" t="s">
        <v>2123</v>
      </c>
      <c r="T343" s="22" t="s">
        <v>2124</v>
      </c>
      <c r="U343" s="22">
        <v>4.9</v>
      </c>
      <c r="V343" s="22">
        <v>0</v>
      </c>
      <c r="W343" s="22">
        <v>0</v>
      </c>
      <c r="X343" s="22">
        <v>0</v>
      </c>
      <c r="Y343" s="23">
        <f t="shared" si="43"/>
        <v>4.45</v>
      </c>
      <c r="Z343" s="26">
        <f t="shared" si="44"/>
        <v>4.45</v>
      </c>
      <c r="AA343" s="23">
        <f t="shared" si="45"/>
      </c>
      <c r="AB343" s="26">
        <f t="shared" si="46"/>
      </c>
      <c r="AC343" s="23">
        <f t="shared" si="47"/>
      </c>
      <c r="AD343" s="30">
        <f t="shared" si="48"/>
        <v>178.176</v>
      </c>
      <c r="AE343" s="30">
        <f t="shared" si="49"/>
      </c>
    </row>
    <row r="344" spans="1:31" ht="25.5">
      <c r="A344" s="11" t="s">
        <v>2125</v>
      </c>
      <c r="B344" s="12"/>
      <c r="C344" s="12" t="s">
        <v>2126</v>
      </c>
      <c r="D344" s="11" t="s">
        <v>2111</v>
      </c>
      <c r="E344" s="11" t="s">
        <v>2112</v>
      </c>
      <c r="F344" s="11" t="s">
        <v>36</v>
      </c>
      <c r="G344" s="13" t="s">
        <v>2127</v>
      </c>
      <c r="H344" s="11">
        <v>880</v>
      </c>
      <c r="I344" s="14">
        <v>1724.8</v>
      </c>
      <c r="J344" s="15">
        <v>1.12</v>
      </c>
      <c r="K344" s="13"/>
      <c r="L344" s="36">
        <v>21</v>
      </c>
      <c r="M344" s="11"/>
      <c r="N344" s="13"/>
      <c r="O344" s="32" t="s">
        <v>47</v>
      </c>
      <c r="P344" s="16">
        <v>1.03708</v>
      </c>
      <c r="Q344" s="13" t="s">
        <v>32</v>
      </c>
      <c r="R344" s="13" t="s">
        <v>102</v>
      </c>
      <c r="S344" s="22" t="s">
        <v>2128</v>
      </c>
      <c r="T344" s="22" t="s">
        <v>2129</v>
      </c>
      <c r="U344" s="13">
        <v>2.48</v>
      </c>
      <c r="V344" s="13">
        <v>0</v>
      </c>
      <c r="W344" s="13">
        <v>1</v>
      </c>
      <c r="X344" s="13">
        <v>0</v>
      </c>
      <c r="Y344" s="14">
        <f t="shared" si="43"/>
        <v>2.25</v>
      </c>
      <c r="Z344" s="17">
        <f t="shared" si="44"/>
        <v>2.25</v>
      </c>
      <c r="AA344" s="14">
        <f t="shared" si="45"/>
        <v>53.91</v>
      </c>
      <c r="AB344" s="17">
        <f t="shared" si="46"/>
      </c>
      <c r="AC344" s="14">
        <f t="shared" si="47"/>
      </c>
      <c r="AD344" s="29">
        <f t="shared" si="48"/>
        <v>912.6304</v>
      </c>
      <c r="AE344" s="29">
        <f t="shared" si="49"/>
      </c>
    </row>
    <row r="345" spans="1:31" ht="25.5">
      <c r="A345" s="11" t="s">
        <v>2130</v>
      </c>
      <c r="B345" s="12"/>
      <c r="C345" s="12" t="s">
        <v>2131</v>
      </c>
      <c r="D345" s="11" t="s">
        <v>2111</v>
      </c>
      <c r="E345" s="11" t="s">
        <v>2112</v>
      </c>
      <c r="F345" s="11" t="s">
        <v>1459</v>
      </c>
      <c r="G345" s="13" t="s">
        <v>447</v>
      </c>
      <c r="H345" s="11">
        <v>30000</v>
      </c>
      <c r="I345" s="14">
        <v>1884.75</v>
      </c>
      <c r="J345" s="15">
        <v>0.0359</v>
      </c>
      <c r="K345" s="13"/>
      <c r="L345" s="36">
        <v>21</v>
      </c>
      <c r="M345" s="11"/>
      <c r="N345" s="13"/>
      <c r="O345" s="32" t="s">
        <v>47</v>
      </c>
      <c r="P345" s="16">
        <v>0.0359</v>
      </c>
      <c r="Q345" s="13" t="s">
        <v>32</v>
      </c>
      <c r="R345" s="13" t="s">
        <v>514</v>
      </c>
      <c r="S345" s="22" t="s">
        <v>2132</v>
      </c>
      <c r="T345" s="22" t="s">
        <v>2133</v>
      </c>
      <c r="U345" s="13">
        <v>2.89</v>
      </c>
      <c r="V345" s="13">
        <v>0</v>
      </c>
      <c r="W345" s="13">
        <v>0</v>
      </c>
      <c r="X345" s="13">
        <v>0</v>
      </c>
      <c r="Y345" s="14">
        <f t="shared" si="43"/>
        <v>2.63</v>
      </c>
      <c r="Z345" s="17">
        <f t="shared" si="44"/>
        <v>2.63</v>
      </c>
      <c r="AA345" s="14">
        <f t="shared" si="45"/>
      </c>
      <c r="AB345" s="17">
        <f t="shared" si="46"/>
      </c>
      <c r="AC345" s="14">
        <f t="shared" si="47"/>
      </c>
      <c r="AD345" s="29">
        <f t="shared" si="48"/>
        <v>1077</v>
      </c>
      <c r="AE345" s="29">
        <f t="shared" si="49"/>
      </c>
    </row>
    <row r="346" spans="1:31" ht="25.5">
      <c r="A346" s="11" t="s">
        <v>2134</v>
      </c>
      <c r="B346" s="12"/>
      <c r="C346" s="12" t="s">
        <v>2135</v>
      </c>
      <c r="D346" s="11" t="s">
        <v>2111</v>
      </c>
      <c r="E346" s="11" t="s">
        <v>2112</v>
      </c>
      <c r="F346" s="11" t="s">
        <v>1459</v>
      </c>
      <c r="G346" s="13" t="s">
        <v>1151</v>
      </c>
      <c r="H346" s="11">
        <v>24700</v>
      </c>
      <c r="I346" s="14">
        <v>2737.44</v>
      </c>
      <c r="J346" s="15">
        <v>0.06333</v>
      </c>
      <c r="K346" s="13"/>
      <c r="L346" s="36">
        <v>21</v>
      </c>
      <c r="M346" s="11"/>
      <c r="N346" s="13"/>
      <c r="O346" s="32" t="s">
        <v>47</v>
      </c>
      <c r="P346" s="16">
        <v>0.06333</v>
      </c>
      <c r="Q346" s="13" t="s">
        <v>32</v>
      </c>
      <c r="R346" s="13" t="s">
        <v>514</v>
      </c>
      <c r="S346" s="22" t="s">
        <v>2136</v>
      </c>
      <c r="T346" s="22" t="s">
        <v>2137</v>
      </c>
      <c r="U346" s="13">
        <v>4.18</v>
      </c>
      <c r="V346" s="13">
        <v>0</v>
      </c>
      <c r="W346" s="13">
        <v>0</v>
      </c>
      <c r="X346" s="13">
        <v>0</v>
      </c>
      <c r="Y346" s="14">
        <f t="shared" si="43"/>
        <v>3.8</v>
      </c>
      <c r="Z346" s="17">
        <f t="shared" si="44"/>
        <v>3.8</v>
      </c>
      <c r="AA346" s="14">
        <f t="shared" si="45"/>
      </c>
      <c r="AB346" s="17">
        <f t="shared" si="46"/>
      </c>
      <c r="AC346" s="14">
        <f t="shared" si="47"/>
      </c>
      <c r="AD346" s="29">
        <f t="shared" si="48"/>
        <v>1564.251</v>
      </c>
      <c r="AE346" s="29">
        <f t="shared" si="49"/>
      </c>
    </row>
    <row r="347" spans="1:31" ht="25.5">
      <c r="A347" s="11" t="s">
        <v>2138</v>
      </c>
      <c r="B347" s="12"/>
      <c r="C347" s="12" t="s">
        <v>2139</v>
      </c>
      <c r="D347" s="11" t="s">
        <v>2140</v>
      </c>
      <c r="E347" s="11" t="s">
        <v>2141</v>
      </c>
      <c r="F347" s="11" t="s">
        <v>446</v>
      </c>
      <c r="G347" s="13" t="s">
        <v>1081</v>
      </c>
      <c r="H347" s="11">
        <v>180</v>
      </c>
      <c r="I347" s="14">
        <v>43.43</v>
      </c>
      <c r="J347" s="15">
        <v>0.14477</v>
      </c>
      <c r="K347" s="13"/>
      <c r="L347" s="36">
        <v>20</v>
      </c>
      <c r="M347" s="11"/>
      <c r="N347" s="13"/>
      <c r="O347" s="32" t="s">
        <v>56</v>
      </c>
      <c r="P347" s="16">
        <v>0.14477</v>
      </c>
      <c r="Q347" s="13" t="s">
        <v>32</v>
      </c>
      <c r="R347" s="13" t="s">
        <v>252</v>
      </c>
      <c r="S347" s="22" t="s">
        <v>2142</v>
      </c>
      <c r="T347" s="22" t="s">
        <v>2143</v>
      </c>
      <c r="U347" s="13">
        <v>19.11</v>
      </c>
      <c r="V347" s="13">
        <v>0</v>
      </c>
      <c r="W347" s="13">
        <v>60</v>
      </c>
      <c r="X347" s="13">
        <v>0</v>
      </c>
      <c r="Y347" s="14">
        <f t="shared" si="43"/>
        <v>17.37</v>
      </c>
      <c r="Z347" s="17">
        <f t="shared" si="44"/>
        <v>0.2895</v>
      </c>
      <c r="AA347" s="14">
        <f t="shared" si="45"/>
        <v>49.99</v>
      </c>
      <c r="AB347" s="17">
        <f t="shared" si="46"/>
      </c>
      <c r="AC347" s="14">
        <f t="shared" si="47"/>
      </c>
      <c r="AD347" s="29">
        <f t="shared" si="48"/>
        <v>26.058600000000002</v>
      </c>
      <c r="AE347" s="29">
        <f t="shared" si="49"/>
      </c>
    </row>
    <row r="348" spans="1:31" ht="25.5">
      <c r="A348" s="11" t="s">
        <v>2144</v>
      </c>
      <c r="B348" s="12"/>
      <c r="C348" s="12" t="s">
        <v>2145</v>
      </c>
      <c r="D348" s="11" t="s">
        <v>2146</v>
      </c>
      <c r="E348" s="11" t="s">
        <v>2147</v>
      </c>
      <c r="F348" s="11" t="s">
        <v>693</v>
      </c>
      <c r="G348" s="13" t="s">
        <v>2148</v>
      </c>
      <c r="H348" s="11">
        <v>31</v>
      </c>
      <c r="I348" s="14">
        <v>46.66</v>
      </c>
      <c r="J348" s="15">
        <v>0.86</v>
      </c>
      <c r="K348" s="13"/>
      <c r="L348" s="36">
        <v>21</v>
      </c>
      <c r="M348" s="11"/>
      <c r="N348" s="13"/>
      <c r="O348" s="32" t="s">
        <v>27</v>
      </c>
      <c r="P348" s="16">
        <v>0.85</v>
      </c>
      <c r="Q348" s="13" t="s">
        <v>32</v>
      </c>
      <c r="R348" s="13" t="s">
        <v>475</v>
      </c>
      <c r="S348" s="22" t="s">
        <v>2149</v>
      </c>
      <c r="T348" s="22" t="s">
        <v>2150</v>
      </c>
      <c r="U348" s="13">
        <v>1.9</v>
      </c>
      <c r="V348" s="13">
        <v>0</v>
      </c>
      <c r="W348" s="13">
        <v>0</v>
      </c>
      <c r="X348" s="13">
        <v>0</v>
      </c>
      <c r="Y348" s="14">
        <f t="shared" si="43"/>
        <v>1.73</v>
      </c>
      <c r="Z348" s="17">
        <f t="shared" si="44"/>
        <v>1.73</v>
      </c>
      <c r="AA348" s="14">
        <f t="shared" si="45"/>
      </c>
      <c r="AB348" s="17">
        <f t="shared" si="46"/>
      </c>
      <c r="AC348" s="14">
        <f t="shared" si="47"/>
      </c>
      <c r="AD348" s="29">
        <f t="shared" si="48"/>
        <v>26.349999999999998</v>
      </c>
      <c r="AE348" s="29">
        <f t="shared" si="49"/>
      </c>
    </row>
    <row r="349" spans="1:31" ht="25.5">
      <c r="A349" s="11" t="s">
        <v>2151</v>
      </c>
      <c r="B349" s="12"/>
      <c r="C349" s="12" t="s">
        <v>2152</v>
      </c>
      <c r="D349" s="11" t="s">
        <v>2146</v>
      </c>
      <c r="E349" s="11" t="s">
        <v>2147</v>
      </c>
      <c r="F349" s="11" t="s">
        <v>693</v>
      </c>
      <c r="G349" s="13" t="s">
        <v>2153</v>
      </c>
      <c r="H349" s="11">
        <v>199</v>
      </c>
      <c r="I349" s="14">
        <v>313.43</v>
      </c>
      <c r="J349" s="15">
        <v>0.9</v>
      </c>
      <c r="K349" s="13"/>
      <c r="L349" s="36">
        <v>21</v>
      </c>
      <c r="M349" s="11"/>
      <c r="N349" s="13"/>
      <c r="O349" s="32" t="s">
        <v>27</v>
      </c>
      <c r="P349" s="16">
        <v>0.89</v>
      </c>
      <c r="Q349" s="13" t="s">
        <v>32</v>
      </c>
      <c r="R349" s="13" t="s">
        <v>475</v>
      </c>
      <c r="S349" s="13" t="s">
        <v>2154</v>
      </c>
      <c r="T349" s="13" t="s">
        <v>2155</v>
      </c>
      <c r="U349" s="13">
        <v>1.98</v>
      </c>
      <c r="V349" s="13">
        <v>0</v>
      </c>
      <c r="W349" s="13">
        <v>0</v>
      </c>
      <c r="X349" s="13">
        <v>0</v>
      </c>
      <c r="Y349" s="14">
        <f t="shared" si="43"/>
        <v>1.8</v>
      </c>
      <c r="Z349" s="17">
        <f t="shared" si="44"/>
        <v>1.8</v>
      </c>
      <c r="AA349" s="14">
        <f t="shared" si="45"/>
      </c>
      <c r="AB349" s="17">
        <f t="shared" si="46"/>
      </c>
      <c r="AC349" s="14">
        <f t="shared" si="47"/>
      </c>
      <c r="AD349" s="29">
        <f t="shared" si="48"/>
        <v>177.11</v>
      </c>
      <c r="AE349" s="29">
        <f t="shared" si="49"/>
      </c>
    </row>
    <row r="350" spans="1:31" ht="25.5">
      <c r="A350" s="11" t="s">
        <v>2156</v>
      </c>
      <c r="B350" s="12"/>
      <c r="C350" s="12" t="s">
        <v>2157</v>
      </c>
      <c r="D350" s="11" t="s">
        <v>2158</v>
      </c>
      <c r="E350" s="11" t="s">
        <v>2159</v>
      </c>
      <c r="F350" s="11" t="s">
        <v>2160</v>
      </c>
      <c r="G350" s="13" t="s">
        <v>2161</v>
      </c>
      <c r="H350" s="11">
        <v>490</v>
      </c>
      <c r="I350" s="14">
        <v>130095</v>
      </c>
      <c r="J350" s="15">
        <v>159.3</v>
      </c>
      <c r="K350" s="13"/>
      <c r="L350" s="36">
        <v>20</v>
      </c>
      <c r="M350" s="11"/>
      <c r="N350" s="13"/>
      <c r="O350" s="32" t="s">
        <v>41</v>
      </c>
      <c r="P350" s="16">
        <v>159.3</v>
      </c>
      <c r="Q350" s="13" t="s">
        <v>32</v>
      </c>
      <c r="R350" s="13" t="s">
        <v>2162</v>
      </c>
      <c r="S350" s="13" t="s">
        <v>2163</v>
      </c>
      <c r="T350" s="13" t="s">
        <v>2164</v>
      </c>
      <c r="U350" s="13">
        <v>0</v>
      </c>
      <c r="V350" s="13">
        <v>159.3</v>
      </c>
      <c r="W350" s="13">
        <v>1</v>
      </c>
      <c r="X350" s="13">
        <v>0</v>
      </c>
      <c r="Y350" s="14">
        <f t="shared" si="43"/>
      </c>
      <c r="Z350" s="17">
        <f t="shared" si="44"/>
      </c>
      <c r="AA350" s="14">
        <f t="shared" si="45"/>
      </c>
      <c r="AB350" s="17">
        <f t="shared" si="46"/>
        <v>159.3</v>
      </c>
      <c r="AC350" s="14">
        <f t="shared" si="47"/>
        <v>0</v>
      </c>
      <c r="AD350" s="29">
        <f t="shared" si="48"/>
        <v>78057</v>
      </c>
      <c r="AE350" s="29">
        <f t="shared" si="49"/>
      </c>
    </row>
    <row r="351" spans="1:31" ht="25.5">
      <c r="A351" s="11" t="s">
        <v>2165</v>
      </c>
      <c r="B351" s="12"/>
      <c r="C351" s="12" t="s">
        <v>2166</v>
      </c>
      <c r="D351" s="11" t="s">
        <v>2167</v>
      </c>
      <c r="E351" s="11" t="s">
        <v>2168</v>
      </c>
      <c r="F351" s="11" t="s">
        <v>1703</v>
      </c>
      <c r="G351" s="13" t="s">
        <v>700</v>
      </c>
      <c r="H351" s="11">
        <v>920</v>
      </c>
      <c r="I351" s="14">
        <v>6295.1</v>
      </c>
      <c r="J351" s="15">
        <v>3.91</v>
      </c>
      <c r="K351" s="13"/>
      <c r="L351" s="36">
        <v>21</v>
      </c>
      <c r="M351" s="11"/>
      <c r="N351" s="13"/>
      <c r="O351" s="32" t="s">
        <v>27</v>
      </c>
      <c r="P351" s="16">
        <v>3.02</v>
      </c>
      <c r="Q351" s="13" t="s">
        <v>32</v>
      </c>
      <c r="R351" s="13" t="s">
        <v>475</v>
      </c>
      <c r="S351" s="13" t="s">
        <v>2169</v>
      </c>
      <c r="T351" s="13" t="s">
        <v>2170</v>
      </c>
      <c r="U351" s="13">
        <v>9.5</v>
      </c>
      <c r="V351" s="13">
        <v>0</v>
      </c>
      <c r="W351" s="13">
        <v>0</v>
      </c>
      <c r="X351" s="13">
        <v>0</v>
      </c>
      <c r="Y351" s="14">
        <f t="shared" si="43"/>
        <v>8.64</v>
      </c>
      <c r="Z351" s="17">
        <f t="shared" si="44"/>
        <v>8.64</v>
      </c>
      <c r="AA351" s="14">
        <f t="shared" si="45"/>
      </c>
      <c r="AB351" s="17">
        <f t="shared" si="46"/>
      </c>
      <c r="AC351" s="14">
        <f t="shared" si="47"/>
      </c>
      <c r="AD351" s="29">
        <f t="shared" si="48"/>
        <v>2778.4</v>
      </c>
      <c r="AE351" s="29">
        <f t="shared" si="49"/>
      </c>
    </row>
    <row r="352" spans="1:31" ht="51">
      <c r="A352" s="11" t="s">
        <v>2171</v>
      </c>
      <c r="B352" s="12"/>
      <c r="C352" s="12" t="s">
        <v>2172</v>
      </c>
      <c r="D352" s="11" t="s">
        <v>2173</v>
      </c>
      <c r="E352" s="11" t="s">
        <v>2174</v>
      </c>
      <c r="F352" s="11" t="s">
        <v>100</v>
      </c>
      <c r="G352" s="13" t="s">
        <v>1151</v>
      </c>
      <c r="H352" s="11">
        <v>14400</v>
      </c>
      <c r="I352" s="14">
        <v>4552.88</v>
      </c>
      <c r="J352" s="15">
        <v>0.18067</v>
      </c>
      <c r="K352" s="13"/>
      <c r="L352" s="36">
        <v>21</v>
      </c>
      <c r="M352" s="11"/>
      <c r="N352" s="13"/>
      <c r="O352" s="32" t="s">
        <v>41</v>
      </c>
      <c r="P352" s="16">
        <v>0.18067</v>
      </c>
      <c r="Q352" s="13" t="s">
        <v>32</v>
      </c>
      <c r="R352" s="13" t="s">
        <v>90</v>
      </c>
      <c r="S352" s="13" t="s">
        <v>2175</v>
      </c>
      <c r="T352" s="13" t="s">
        <v>2176</v>
      </c>
      <c r="U352" s="13">
        <v>11.94</v>
      </c>
      <c r="V352" s="13">
        <v>0</v>
      </c>
      <c r="W352" s="13">
        <v>30</v>
      </c>
      <c r="X352" s="13">
        <v>0</v>
      </c>
      <c r="Y352" s="14">
        <f t="shared" si="43"/>
        <v>10.85</v>
      </c>
      <c r="Z352" s="17">
        <f t="shared" si="44"/>
        <v>0.36167</v>
      </c>
      <c r="AA352" s="14">
        <f t="shared" si="45"/>
        <v>50.05</v>
      </c>
      <c r="AB352" s="17">
        <f t="shared" si="46"/>
      </c>
      <c r="AC352" s="14">
        <f t="shared" si="47"/>
      </c>
      <c r="AD352" s="29">
        <f t="shared" si="48"/>
        <v>2601.648</v>
      </c>
      <c r="AE352" s="29">
        <f t="shared" si="49"/>
      </c>
    </row>
    <row r="353" spans="1:31" ht="25.5">
      <c r="A353" s="11" t="s">
        <v>2177</v>
      </c>
      <c r="B353" s="12"/>
      <c r="C353" s="12" t="s">
        <v>2178</v>
      </c>
      <c r="D353" s="11" t="s">
        <v>2179</v>
      </c>
      <c r="E353" s="11" t="s">
        <v>2180</v>
      </c>
      <c r="F353" s="11"/>
      <c r="G353" s="13"/>
      <c r="H353" s="11" t="s">
        <v>38</v>
      </c>
      <c r="I353" s="14">
        <v>41819.25</v>
      </c>
      <c r="J353" s="15">
        <v>0</v>
      </c>
      <c r="K353" s="13"/>
      <c r="L353" s="36">
        <v>21</v>
      </c>
      <c r="M353" s="11"/>
      <c r="N353" s="13"/>
      <c r="O353" s="32"/>
      <c r="P353" s="16">
        <v>6218.7222</v>
      </c>
      <c r="Q353" s="13" t="s">
        <v>32</v>
      </c>
      <c r="R353" s="13" t="s">
        <v>574</v>
      </c>
      <c r="S353" s="13"/>
      <c r="T353" s="13"/>
      <c r="U353" s="13"/>
      <c r="V353" s="13">
        <v>0</v>
      </c>
      <c r="W353" s="13"/>
      <c r="X353" s="13">
        <v>0</v>
      </c>
      <c r="Y353" s="14">
        <f t="shared" si="43"/>
      </c>
      <c r="Z353" s="17">
        <f t="shared" si="44"/>
      </c>
      <c r="AA353" s="14">
        <f t="shared" si="45"/>
      </c>
      <c r="AB353" s="17">
        <f t="shared" si="46"/>
      </c>
      <c r="AC353" s="14">
        <f t="shared" si="47"/>
      </c>
      <c r="AD353" s="29">
        <f t="shared" si="48"/>
      </c>
      <c r="AE353" s="29">
        <f t="shared" si="49"/>
      </c>
    </row>
    <row r="354" spans="1:31" ht="51" customHeight="1">
      <c r="A354" s="11" t="s">
        <v>2177</v>
      </c>
      <c r="B354" s="12" t="s">
        <v>42</v>
      </c>
      <c r="C354" s="12"/>
      <c r="D354" s="11" t="s">
        <v>2179</v>
      </c>
      <c r="E354" s="11" t="s">
        <v>2180</v>
      </c>
      <c r="F354" s="11" t="s">
        <v>100</v>
      </c>
      <c r="G354" s="13" t="s">
        <v>148</v>
      </c>
      <c r="H354" s="11">
        <v>43200</v>
      </c>
      <c r="I354" s="14">
        <v>0</v>
      </c>
      <c r="J354" s="15">
        <v>0.21053</v>
      </c>
      <c r="K354" s="13"/>
      <c r="L354" s="36">
        <v>21</v>
      </c>
      <c r="M354" s="11"/>
      <c r="N354" s="13"/>
      <c r="O354" s="32" t="s">
        <v>27</v>
      </c>
      <c r="P354" s="16">
        <v>0.05895</v>
      </c>
      <c r="Q354" s="13" t="s">
        <v>32</v>
      </c>
      <c r="R354" s="13" t="s">
        <v>574</v>
      </c>
      <c r="S354" s="13" t="s">
        <v>2181</v>
      </c>
      <c r="T354" s="13" t="s">
        <v>2182</v>
      </c>
      <c r="U354" s="13">
        <v>0</v>
      </c>
      <c r="V354" s="13">
        <v>14.82</v>
      </c>
      <c r="W354" s="13">
        <v>60</v>
      </c>
      <c r="X354" s="13">
        <v>0</v>
      </c>
      <c r="Y354" s="14">
        <f t="shared" si="43"/>
      </c>
      <c r="Z354" s="17">
        <f t="shared" si="44"/>
      </c>
      <c r="AA354" s="14">
        <f t="shared" si="45"/>
      </c>
      <c r="AB354" s="17">
        <f t="shared" si="46"/>
        <v>0.247</v>
      </c>
      <c r="AC354" s="14">
        <f t="shared" si="47"/>
        <v>76.13</v>
      </c>
      <c r="AD354" s="29">
        <f t="shared" si="48"/>
        <v>2546.6400000000003</v>
      </c>
      <c r="AE354" s="29">
        <f t="shared" si="49"/>
      </c>
    </row>
    <row r="355" spans="1:31" ht="51" customHeight="1">
      <c r="A355" s="11" t="s">
        <v>2177</v>
      </c>
      <c r="B355" s="12" t="s">
        <v>595</v>
      </c>
      <c r="C355" s="12"/>
      <c r="D355" s="11" t="s">
        <v>2179</v>
      </c>
      <c r="E355" s="11" t="s">
        <v>2180</v>
      </c>
      <c r="F355" s="11" t="s">
        <v>100</v>
      </c>
      <c r="G355" s="13" t="s">
        <v>328</v>
      </c>
      <c r="H355" s="11">
        <v>8000</v>
      </c>
      <c r="I355" s="14">
        <v>0</v>
      </c>
      <c r="J355" s="15">
        <v>0.10333</v>
      </c>
      <c r="K355" s="13"/>
      <c r="L355" s="36">
        <v>21</v>
      </c>
      <c r="M355" s="11"/>
      <c r="N355" s="13"/>
      <c r="O355" s="32" t="s">
        <v>27</v>
      </c>
      <c r="P355" s="16">
        <v>0.05167</v>
      </c>
      <c r="Q355" s="13" t="s">
        <v>32</v>
      </c>
      <c r="R355" s="13" t="s">
        <v>574</v>
      </c>
      <c r="S355" s="13" t="s">
        <v>2183</v>
      </c>
      <c r="T355" s="13" t="s">
        <v>2184</v>
      </c>
      <c r="U355" s="13">
        <v>0</v>
      </c>
      <c r="V355" s="13">
        <v>7.27</v>
      </c>
      <c r="W355" s="13">
        <v>60</v>
      </c>
      <c r="X355" s="13">
        <v>0</v>
      </c>
      <c r="Y355" s="14">
        <f t="shared" si="43"/>
      </c>
      <c r="Z355" s="17">
        <f t="shared" si="44"/>
      </c>
      <c r="AA355" s="14">
        <f t="shared" si="45"/>
      </c>
      <c r="AB355" s="17">
        <f t="shared" si="46"/>
        <v>0.12117</v>
      </c>
      <c r="AC355" s="14">
        <f t="shared" si="47"/>
        <v>57.36</v>
      </c>
      <c r="AD355" s="29">
        <f t="shared" si="48"/>
        <v>413.36</v>
      </c>
      <c r="AE355" s="29">
        <f t="shared" si="49"/>
      </c>
    </row>
    <row r="356" spans="1:31" ht="51" customHeight="1">
      <c r="A356" s="11" t="s">
        <v>2177</v>
      </c>
      <c r="B356" s="12" t="s">
        <v>2185</v>
      </c>
      <c r="C356" s="12"/>
      <c r="D356" s="11" t="s">
        <v>2179</v>
      </c>
      <c r="E356" s="11" t="s">
        <v>2180</v>
      </c>
      <c r="F356" s="11" t="s">
        <v>100</v>
      </c>
      <c r="G356" s="13" t="s">
        <v>447</v>
      </c>
      <c r="H356" s="11">
        <v>1500</v>
      </c>
      <c r="I356" s="14">
        <v>0</v>
      </c>
      <c r="J356" s="15">
        <v>0.68182</v>
      </c>
      <c r="K356" s="13"/>
      <c r="L356" s="36">
        <v>21</v>
      </c>
      <c r="M356" s="11"/>
      <c r="N356" s="13"/>
      <c r="O356" s="32" t="s">
        <v>27</v>
      </c>
      <c r="P356" s="16">
        <v>0.27273</v>
      </c>
      <c r="Q356" s="13" t="s">
        <v>32</v>
      </c>
      <c r="R356" s="13" t="s">
        <v>574</v>
      </c>
      <c r="S356" s="13" t="s">
        <v>2186</v>
      </c>
      <c r="T356" s="13" t="s">
        <v>2187</v>
      </c>
      <c r="U356" s="13">
        <v>0</v>
      </c>
      <c r="V356" s="13">
        <v>47.99</v>
      </c>
      <c r="W356" s="13">
        <v>60</v>
      </c>
      <c r="X356" s="13">
        <v>0</v>
      </c>
      <c r="Y356" s="14">
        <f t="shared" si="43"/>
      </c>
      <c r="Z356" s="17">
        <f t="shared" si="44"/>
      </c>
      <c r="AA356" s="14">
        <f t="shared" si="45"/>
      </c>
      <c r="AB356" s="17">
        <f t="shared" si="46"/>
        <v>0.79983</v>
      </c>
      <c r="AC356" s="14">
        <f t="shared" si="47"/>
        <v>65.9</v>
      </c>
      <c r="AD356" s="29">
        <f t="shared" si="48"/>
        <v>409.09499999999997</v>
      </c>
      <c r="AE356" s="29">
        <f t="shared" si="49"/>
      </c>
    </row>
    <row r="357" spans="1:31" ht="51" customHeight="1">
      <c r="A357" s="11" t="s">
        <v>2177</v>
      </c>
      <c r="B357" s="12" t="s">
        <v>2188</v>
      </c>
      <c r="C357" s="12"/>
      <c r="D357" s="11" t="s">
        <v>2179</v>
      </c>
      <c r="E357" s="11" t="s">
        <v>2180</v>
      </c>
      <c r="F357" s="11" t="s">
        <v>100</v>
      </c>
      <c r="G357" s="13" t="s">
        <v>101</v>
      </c>
      <c r="H357" s="11">
        <v>34160</v>
      </c>
      <c r="I357" s="14">
        <v>0</v>
      </c>
      <c r="J357" s="15">
        <v>0.37917</v>
      </c>
      <c r="K357" s="13"/>
      <c r="L357" s="36">
        <v>21</v>
      </c>
      <c r="M357" s="11"/>
      <c r="N357" s="13"/>
      <c r="O357" s="32" t="s">
        <v>27</v>
      </c>
      <c r="P357" s="16">
        <v>0.08342</v>
      </c>
      <c r="Q357" s="13" t="s">
        <v>32</v>
      </c>
      <c r="R357" s="13" t="s">
        <v>574</v>
      </c>
      <c r="S357" s="13" t="s">
        <v>2189</v>
      </c>
      <c r="T357" s="13" t="s">
        <v>2190</v>
      </c>
      <c r="U357" s="13">
        <v>0</v>
      </c>
      <c r="V357" s="13">
        <v>26.69</v>
      </c>
      <c r="W357" s="13">
        <v>60</v>
      </c>
      <c r="X357" s="13">
        <v>0</v>
      </c>
      <c r="Y357" s="14">
        <f t="shared" si="43"/>
      </c>
      <c r="Z357" s="17">
        <f t="shared" si="44"/>
      </c>
      <c r="AA357" s="14">
        <f t="shared" si="45"/>
      </c>
      <c r="AB357" s="17">
        <f t="shared" si="46"/>
        <v>0.44483</v>
      </c>
      <c r="AC357" s="14">
        <f t="shared" si="47"/>
        <v>81.25</v>
      </c>
      <c r="AD357" s="29">
        <f t="shared" si="48"/>
        <v>2849.6272</v>
      </c>
      <c r="AE357" s="29">
        <f t="shared" si="49"/>
      </c>
    </row>
    <row r="358" spans="1:31" ht="38.25">
      <c r="A358" s="11" t="s">
        <v>2191</v>
      </c>
      <c r="B358" s="12"/>
      <c r="C358" s="12" t="s">
        <v>2192</v>
      </c>
      <c r="D358" s="11" t="s">
        <v>2193</v>
      </c>
      <c r="E358" s="11" t="s">
        <v>2194</v>
      </c>
      <c r="F358" s="11" t="s">
        <v>163</v>
      </c>
      <c r="G358" s="13" t="s">
        <v>2195</v>
      </c>
      <c r="H358" s="11">
        <v>480</v>
      </c>
      <c r="I358" s="14">
        <v>15832</v>
      </c>
      <c r="J358" s="15">
        <v>19.79</v>
      </c>
      <c r="K358" s="13"/>
      <c r="L358" s="36">
        <v>20</v>
      </c>
      <c r="M358" s="11"/>
      <c r="N358" s="13"/>
      <c r="O358" s="32" t="s">
        <v>41</v>
      </c>
      <c r="P358" s="16">
        <v>7.78</v>
      </c>
      <c r="Q358" s="13" t="s">
        <v>32</v>
      </c>
      <c r="R358" s="13" t="s">
        <v>81</v>
      </c>
      <c r="S358" s="13" t="s">
        <v>2196</v>
      </c>
      <c r="T358" s="13" t="s">
        <v>2197</v>
      </c>
      <c r="U358" s="13">
        <v>0</v>
      </c>
      <c r="V358" s="13">
        <v>1062.01</v>
      </c>
      <c r="W358" s="13">
        <v>5</v>
      </c>
      <c r="X358" s="13">
        <v>0</v>
      </c>
      <c r="Y358" s="14">
        <f t="shared" si="43"/>
      </c>
      <c r="Z358" s="17">
        <f t="shared" si="44"/>
      </c>
      <c r="AA358" s="14">
        <f t="shared" si="45"/>
      </c>
      <c r="AB358" s="17">
        <f t="shared" si="46"/>
        <v>212.402</v>
      </c>
      <c r="AC358" s="14">
        <f t="shared" si="47"/>
        <v>96.34</v>
      </c>
      <c r="AD358" s="29">
        <f t="shared" si="48"/>
        <v>3734.4</v>
      </c>
      <c r="AE358" s="29">
        <f t="shared" si="49"/>
      </c>
    </row>
    <row r="359" spans="1:31" ht="63.75">
      <c r="A359" s="11" t="s">
        <v>2198</v>
      </c>
      <c r="B359" s="12"/>
      <c r="C359" s="12" t="s">
        <v>2199</v>
      </c>
      <c r="D359" s="11" t="s">
        <v>2200</v>
      </c>
      <c r="E359" s="11" t="s">
        <v>2201</v>
      </c>
      <c r="F359" s="11" t="s">
        <v>1015</v>
      </c>
      <c r="G359" s="13" t="s">
        <v>804</v>
      </c>
      <c r="H359" s="11">
        <v>38794</v>
      </c>
      <c r="I359" s="14">
        <v>21336.7</v>
      </c>
      <c r="J359" s="15">
        <v>0.33</v>
      </c>
      <c r="K359" s="13"/>
      <c r="L359" s="36">
        <v>20</v>
      </c>
      <c r="M359" s="11"/>
      <c r="N359" s="13"/>
      <c r="O359" s="32" t="s">
        <v>41</v>
      </c>
      <c r="P359" s="16">
        <v>0.23</v>
      </c>
      <c r="Q359" s="13" t="s">
        <v>32</v>
      </c>
      <c r="R359" s="13" t="s">
        <v>2202</v>
      </c>
      <c r="S359" s="13" t="s">
        <v>2203</v>
      </c>
      <c r="T359" s="13" t="s">
        <v>2204</v>
      </c>
      <c r="U359" s="13">
        <v>0</v>
      </c>
      <c r="V359" s="13">
        <v>3.17</v>
      </c>
      <c r="W359" s="13">
        <v>5</v>
      </c>
      <c r="X359" s="13">
        <v>0</v>
      </c>
      <c r="Y359" s="14">
        <f t="shared" si="43"/>
      </c>
      <c r="Z359" s="17">
        <f t="shared" si="44"/>
      </c>
      <c r="AA359" s="14">
        <f t="shared" si="45"/>
      </c>
      <c r="AB359" s="17">
        <f t="shared" si="46"/>
        <v>0.634</v>
      </c>
      <c r="AC359" s="14">
        <f t="shared" si="47"/>
        <v>63.72</v>
      </c>
      <c r="AD359" s="29">
        <f t="shared" si="48"/>
        <v>8922.62</v>
      </c>
      <c r="AE359" s="29">
        <f t="shared" si="49"/>
      </c>
    </row>
    <row r="360" spans="1:31" ht="25.5">
      <c r="A360" s="11" t="s">
        <v>2205</v>
      </c>
      <c r="B360" s="12"/>
      <c r="C360" s="12" t="s">
        <v>2206</v>
      </c>
      <c r="D360" s="11" t="s">
        <v>2207</v>
      </c>
      <c r="E360" s="11" t="s">
        <v>2208</v>
      </c>
      <c r="F360" s="11" t="s">
        <v>2209</v>
      </c>
      <c r="G360" s="13" t="s">
        <v>2210</v>
      </c>
      <c r="H360" s="11">
        <v>40</v>
      </c>
      <c r="I360" s="14">
        <v>646.1</v>
      </c>
      <c r="J360" s="15">
        <v>9.23</v>
      </c>
      <c r="K360" s="13"/>
      <c r="L360" s="36">
        <v>21</v>
      </c>
      <c r="M360" s="11"/>
      <c r="N360" s="13"/>
      <c r="O360" s="32" t="s">
        <v>27</v>
      </c>
      <c r="P360" s="16">
        <v>8.3</v>
      </c>
      <c r="Q360" s="13" t="s">
        <v>32</v>
      </c>
      <c r="R360" s="13" t="s">
        <v>475</v>
      </c>
      <c r="S360" s="13" t="s">
        <v>2211</v>
      </c>
      <c r="T360" s="13" t="s">
        <v>2212</v>
      </c>
      <c r="U360" s="13">
        <v>0</v>
      </c>
      <c r="V360" s="13">
        <v>12.3</v>
      </c>
      <c r="W360" s="13">
        <v>0</v>
      </c>
      <c r="X360" s="13">
        <v>0</v>
      </c>
      <c r="Y360" s="14">
        <f t="shared" si="43"/>
      </c>
      <c r="Z360" s="17">
        <f t="shared" si="44"/>
      </c>
      <c r="AA360" s="14">
        <f t="shared" si="45"/>
      </c>
      <c r="AB360" s="17">
        <f t="shared" si="46"/>
      </c>
      <c r="AC360" s="14">
        <f t="shared" si="47"/>
      </c>
      <c r="AD360" s="29">
        <f t="shared" si="48"/>
        <v>332</v>
      </c>
      <c r="AE360" s="29">
        <f t="shared" si="49"/>
      </c>
    </row>
    <row r="361" spans="1:31" ht="25.5">
      <c r="A361" s="11" t="s">
        <v>2213</v>
      </c>
      <c r="B361" s="12"/>
      <c r="C361" s="12" t="s">
        <v>2214</v>
      </c>
      <c r="D361" s="11" t="s">
        <v>2215</v>
      </c>
      <c r="E361" s="11" t="s">
        <v>2216</v>
      </c>
      <c r="F361" s="11" t="s">
        <v>1050</v>
      </c>
      <c r="G361" s="13" t="s">
        <v>2217</v>
      </c>
      <c r="H361" s="11">
        <v>10</v>
      </c>
      <c r="I361" s="14">
        <v>419.08</v>
      </c>
      <c r="J361" s="15">
        <v>25.145</v>
      </c>
      <c r="K361" s="13"/>
      <c r="L361" s="36">
        <v>20</v>
      </c>
      <c r="M361" s="11"/>
      <c r="N361" s="13"/>
      <c r="O361" s="32" t="s">
        <v>41</v>
      </c>
      <c r="P361" s="16">
        <v>25.144</v>
      </c>
      <c r="Q361" s="13" t="s">
        <v>32</v>
      </c>
      <c r="R361" s="13" t="s">
        <v>110</v>
      </c>
      <c r="S361" s="13" t="s">
        <v>2218</v>
      </c>
      <c r="T361" s="13" t="s">
        <v>2219</v>
      </c>
      <c r="U361" s="13">
        <v>55.32</v>
      </c>
      <c r="V361" s="13">
        <v>0</v>
      </c>
      <c r="W361" s="13">
        <v>1</v>
      </c>
      <c r="X361" s="13">
        <v>0</v>
      </c>
      <c r="Y361" s="14">
        <f t="shared" si="43"/>
        <v>50.29</v>
      </c>
      <c r="Z361" s="17">
        <f t="shared" si="44"/>
        <v>50.29</v>
      </c>
      <c r="AA361" s="14">
        <f t="shared" si="45"/>
        <v>50</v>
      </c>
      <c r="AB361" s="17">
        <f t="shared" si="46"/>
      </c>
      <c r="AC361" s="14">
        <f t="shared" si="47"/>
      </c>
      <c r="AD361" s="29">
        <f t="shared" si="48"/>
        <v>251.44</v>
      </c>
      <c r="AE361" s="29">
        <f t="shared" si="49"/>
      </c>
    </row>
    <row r="362" spans="1:31" ht="38.25">
      <c r="A362" s="11" t="s">
        <v>2220</v>
      </c>
      <c r="B362" s="12"/>
      <c r="C362" s="12" t="s">
        <v>2221</v>
      </c>
      <c r="D362" s="11" t="s">
        <v>2222</v>
      </c>
      <c r="E362" s="11" t="s">
        <v>2223</v>
      </c>
      <c r="F362" s="11" t="s">
        <v>1529</v>
      </c>
      <c r="G362" s="13" t="s">
        <v>2224</v>
      </c>
      <c r="H362" s="11">
        <v>6460</v>
      </c>
      <c r="I362" s="14">
        <v>53218.66</v>
      </c>
      <c r="J362" s="15">
        <v>4.94291</v>
      </c>
      <c r="K362" s="13"/>
      <c r="L362" s="36">
        <v>20</v>
      </c>
      <c r="M362" s="11"/>
      <c r="N362" s="13"/>
      <c r="O362" s="32" t="s">
        <v>41</v>
      </c>
      <c r="P362" s="16">
        <v>4.14789</v>
      </c>
      <c r="Q362" s="13" t="s">
        <v>32</v>
      </c>
      <c r="R362" s="13" t="s">
        <v>34</v>
      </c>
      <c r="S362" s="13" t="s">
        <v>2225</v>
      </c>
      <c r="T362" s="13" t="s">
        <v>2226</v>
      </c>
      <c r="U362" s="13">
        <v>11.23</v>
      </c>
      <c r="V362" s="13">
        <v>0</v>
      </c>
      <c r="W362" s="13">
        <v>1</v>
      </c>
      <c r="X362" s="13">
        <v>0</v>
      </c>
      <c r="Y362" s="14">
        <f t="shared" si="43"/>
        <v>10.21</v>
      </c>
      <c r="Z362" s="17">
        <f t="shared" si="44"/>
        <v>10.21</v>
      </c>
      <c r="AA362" s="14">
        <f t="shared" si="45"/>
        <v>59.37</v>
      </c>
      <c r="AB362" s="17">
        <f t="shared" si="46"/>
      </c>
      <c r="AC362" s="14">
        <f t="shared" si="47"/>
      </c>
      <c r="AD362" s="29">
        <f t="shared" si="48"/>
        <v>26795.369400000003</v>
      </c>
      <c r="AE362" s="29">
        <f t="shared" si="49"/>
      </c>
    </row>
    <row r="363" spans="1:31" ht="51">
      <c r="A363" s="3" t="s">
        <v>2227</v>
      </c>
      <c r="B363" s="4"/>
      <c r="C363" s="4" t="s">
        <v>2228</v>
      </c>
      <c r="D363" s="3" t="s">
        <v>2229</v>
      </c>
      <c r="E363" s="3" t="s">
        <v>2230</v>
      </c>
      <c r="F363" s="3" t="s">
        <v>100</v>
      </c>
      <c r="G363" s="5" t="s">
        <v>483</v>
      </c>
      <c r="H363" s="3">
        <v>1200</v>
      </c>
      <c r="I363" s="6">
        <v>4426.66</v>
      </c>
      <c r="J363" s="7">
        <v>2.21333</v>
      </c>
      <c r="K363" s="5"/>
      <c r="L363" s="38">
        <v>20</v>
      </c>
      <c r="M363" s="3"/>
      <c r="N363" s="5"/>
      <c r="O363" s="34" t="s">
        <v>41</v>
      </c>
      <c r="P363" s="9">
        <v>2.12876</v>
      </c>
      <c r="Q363" s="5" t="s">
        <v>32</v>
      </c>
      <c r="R363" s="5" t="s">
        <v>289</v>
      </c>
      <c r="S363" s="5" t="s">
        <v>2231</v>
      </c>
      <c r="T363" s="5" t="s">
        <v>2232</v>
      </c>
      <c r="U363" s="5">
        <v>0</v>
      </c>
      <c r="V363" s="5">
        <v>6.36</v>
      </c>
      <c r="W363" s="5">
        <v>3</v>
      </c>
      <c r="X363" s="5">
        <v>0</v>
      </c>
      <c r="Y363" s="6">
        <f t="shared" si="43"/>
      </c>
      <c r="Z363" s="10">
        <f t="shared" si="44"/>
      </c>
      <c r="AA363" s="6">
        <f t="shared" si="45"/>
      </c>
      <c r="AB363" s="10">
        <f t="shared" si="46"/>
        <v>2.12</v>
      </c>
      <c r="AC363" s="6">
        <f t="shared" si="47"/>
        <v>-0.4099999999999966</v>
      </c>
      <c r="AD363" s="29">
        <f t="shared" si="48"/>
        <v>2554.512</v>
      </c>
      <c r="AE363" s="29">
        <f t="shared" si="49"/>
      </c>
    </row>
    <row r="366" spans="9:31" ht="12.75">
      <c r="I366" s="31"/>
      <c r="AD366" s="31"/>
      <c r="AE366" s="31"/>
    </row>
  </sheetData>
  <sheetProtection/>
  <autoFilter ref="A1:AD36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2014-07-03T15:57:05Z</dcterms:modified>
  <cp:category/>
  <cp:version/>
  <cp:contentType/>
  <cp:contentStatus/>
</cp:coreProperties>
</file>