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'Foglio1'!$A$7:$AD$1453</definedName>
  </definedNames>
  <calcPr fullCalcOnLoad="1"/>
</workbook>
</file>

<file path=xl/sharedStrings.xml><?xml version="1.0" encoding="utf-8"?>
<sst xmlns="http://schemas.openxmlformats.org/spreadsheetml/2006/main" count="15770" uniqueCount="7918">
  <si>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</si>
  <si>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</si>
  <si>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</si>
  <si>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</si>
  <si>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</si>
  <si>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</si>
  <si>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</si>
  <si>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</si>
  <si>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</si>
  <si>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</si>
  <si>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</si>
  <si>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</si>
  <si>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</si>
  <si>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</si>
  <si>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</si>
  <si>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</si>
  <si>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</si>
  <si>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</si>
  <si>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</si>
  <si>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</si>
  <si>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</si>
  <si>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</si>
  <si>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</si>
  <si>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</si>
  <si>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</si>
  <si>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</si>
  <si>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</si>
  <si>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</si>
  <si>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</si>
  <si>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</si>
  <si>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</si>
  <si>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</si>
  <si>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</si>
  <si>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</si>
  <si>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</si>
  <si>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</si>
  <si>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</si>
  <si>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</si>
  <si>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</si>
  <si>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</si>
  <si>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</si>
  <si>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</si>
  <si>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</si>
  <si>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</si>
  <si>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</si>
  <si>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</si>
  <si>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</si>
  <si>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</si>
  <si>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</si>
  <si>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</si>
  <si>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</si>
  <si>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</si>
  <si>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</si>
  <si>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</si>
  <si>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</si>
  <si>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</si>
  <si>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</si>
  <si>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</si>
  <si>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</si>
  <si>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</si>
  <si>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</si>
  <si>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</si>
  <si>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</si>
  <si>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</si>
  <si>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</si>
  <si>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</si>
  <si>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</si>
  <si>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</si>
  <si>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</si>
  <si>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</si>
  <si>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</si>
  <si>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</si>
  <si>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</si>
  <si>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</si>
  <si>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</si>
  <si>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</si>
  <si>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</si>
  <si>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</si>
  <si>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</si>
  <si>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</si>
  <si>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</si>
  <si>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</si>
  <si>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</si>
  <si>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</si>
  <si>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</si>
  <si>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</si>
  <si>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</si>
  <si>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</si>
  <si>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</si>
  <si>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</si>
  <si>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</si>
  <si>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</si>
  <si>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</si>
  <si>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</si>
  <si>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</si>
  <si>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</si>
  <si>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</si>
  <si>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</si>
  <si>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</si>
  <si>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</si>
  <si>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</si>
  <si>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</si>
  <si>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</si>
  <si>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</si>
  <si>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</si>
  <si>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</si>
  <si>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</si>
  <si>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</si>
  <si>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</si>
  <si>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</si>
  <si>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</si>
  <si>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</si>
  <si>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</si>
  <si>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</si>
  <si>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</si>
  <si>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</si>
  <si>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</si>
  <si>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</si>
  <si>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</si>
  <si>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</si>
  <si>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</si>
  <si>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</si>
  <si>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</si>
  <si>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</si>
  <si>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</si>
  <si>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</si>
  <si>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</si>
  <si>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</si>
  <si>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</si>
  <si>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</si>
  <si>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</si>
  <si>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</si>
  <si>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</si>
  <si>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</si>
  <si>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</si>
  <si>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</si>
  <si>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</si>
  <si>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</si>
  <si>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</si>
  <si>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</si>
  <si>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</si>
  <si>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</si>
  <si>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</si>
  <si>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</si>
  <si>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</si>
  <si>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</si>
  <si>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</si>
  <si>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</si>
  <si>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</si>
  <si>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</si>
  <si>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</si>
  <si>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</si>
  <si>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</si>
  <si>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</si>
  <si>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</si>
  <si>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</si>
  <si>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</si>
  <si>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</si>
  <si>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</si>
  <si>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</si>
  <si>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</si>
  <si>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</si>
  <si>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</si>
  <si>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</si>
  <si>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</si>
  <si>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</si>
  <si>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</si>
  <si>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</si>
  <si>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</si>
  <si>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</si>
  <si>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</si>
  <si>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</si>
  <si>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</si>
  <si>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</si>
  <si>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</si>
  <si>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</si>
  <si>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</si>
  <si>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</si>
  <si>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</si>
  <si>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</si>
  <si>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</si>
  <si>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</si>
  <si>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</si>
  <si>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</si>
  <si>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</si>
  <si>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</si>
  <si>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</si>
  <si>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</si>
  <si>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</si>
  <si>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</si>
  <si>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</si>
  <si>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</si>
  <si>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</si>
  <si>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</si>
  <si>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</si>
  <si>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</si>
  <si>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</si>
  <si>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</si>
  <si>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</si>
  <si>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</si>
  <si>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</si>
  <si>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</si>
  <si>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</si>
  <si>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</si>
  <si>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</si>
  <si>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</si>
  <si>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</si>
  <si>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</si>
  <si>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</si>
  <si>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</si>
  <si>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</si>
  <si>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</si>
  <si>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</si>
  <si>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</si>
  <si>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</si>
  <si>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</si>
  <si>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</si>
  <si>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</si>
  <si>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</si>
  <si>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</si>
  <si>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</si>
  <si>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</si>
  <si>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</si>
  <si>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</si>
  <si>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</si>
  <si>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</si>
  <si>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</si>
  <si>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</si>
  <si>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</si>
  <si>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</si>
  <si>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</si>
  <si>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</si>
  <si>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</si>
  <si>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</si>
  <si>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</si>
  <si>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</si>
  <si>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</si>
  <si>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</si>
  <si>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</si>
  <si>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</si>
  <si>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</si>
  <si>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</si>
  <si>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</si>
  <si>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</si>
  <si>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</si>
  <si>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</si>
  <si>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</si>
  <si>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</si>
  <si>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</si>
  <si>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</si>
  <si>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</si>
  <si>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</si>
  <si>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</si>
  <si>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</si>
  <si>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</si>
  <si>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</si>
  <si>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</si>
  <si>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</si>
  <si>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</si>
  <si>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</si>
  <si>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</si>
  <si>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</si>
  <si>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</si>
  <si>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</si>
  <si>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</si>
  <si>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</si>
  <si>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</si>
  <si>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</si>
  <si>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</si>
  <si>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</si>
  <si>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</si>
  <si>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</si>
  <si>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</si>
  <si>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</si>
  <si>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</si>
  <si>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</si>
  <si>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</si>
  <si>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</si>
  <si>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</si>
  <si>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</si>
  <si>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</si>
  <si>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</si>
  <si>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</si>
  <si>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</si>
  <si>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</si>
  <si>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</si>
  <si>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</si>
  <si>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</si>
  <si>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</si>
  <si>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</si>
  <si>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</si>
  <si>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</si>
  <si>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</si>
  <si>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</si>
  <si>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</si>
  <si>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</si>
  <si>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</si>
  <si>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</si>
  <si>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</si>
  <si>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</si>
  <si>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</si>
  <si>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</si>
  <si>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</si>
  <si>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</si>
  <si>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</si>
  <si>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</si>
  <si>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</si>
  <si>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</si>
  <si>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</si>
  <si>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</si>
  <si>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</si>
  <si>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</si>
  <si>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</si>
  <si>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</si>
  <si>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</si>
  <si>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</si>
  <si>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</si>
  <si>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</si>
  <si>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</si>
  <si>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</si>
  <si>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</si>
  <si>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</si>
  <si>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</si>
  <si>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</si>
  <si>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</si>
  <si>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</si>
  <si>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</si>
  <si>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</si>
  <si>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</si>
  <si>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</si>
  <si>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</si>
  <si>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</si>
  <si>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</si>
  <si>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</si>
  <si>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</si>
  <si>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</si>
  <si>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</si>
  <si>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</si>
  <si>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</si>
  <si>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</si>
  <si>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</si>
  <si>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</si>
  <si>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</si>
  <si>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</si>
  <si>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</si>
  <si>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</si>
  <si>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</si>
  <si>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</si>
  <si>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</si>
  <si>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</si>
  <si>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</si>
  <si>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</si>
  <si>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</si>
  <si>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</si>
  <si>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</si>
  <si>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</si>
  <si>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</si>
  <si>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</si>
  <si>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</si>
  <si>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</si>
  <si>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</si>
  <si>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</si>
  <si>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</si>
  <si>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</si>
  <si>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</si>
  <si>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</si>
  <si>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</si>
  <si>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</si>
  <si>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</si>
  <si>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</si>
  <si>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</si>
  <si>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</si>
  <si>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</si>
  <si>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</si>
  <si>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</si>
  <si>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</si>
  <si>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</si>
  <si>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</si>
  <si>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</si>
  <si>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</si>
  <si>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</si>
  <si>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</si>
  <si>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</si>
  <si>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</si>
  <si>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</si>
  <si>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</si>
  <si>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</si>
  <si>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</si>
  <si>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</si>
  <si>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</si>
  <si>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</si>
  <si>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</si>
  <si>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</si>
  <si>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</si>
  <si>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</si>
  <si>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</si>
  <si>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</si>
  <si>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</si>
  <si>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</si>
  <si>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</si>
  <si>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</si>
  <si>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</si>
  <si>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</si>
  <si>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</si>
  <si>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</si>
  <si>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</si>
  <si>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</si>
  <si>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</si>
  <si>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</si>
  <si>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</si>
  <si>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</si>
  <si>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</si>
  <si>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</si>
  <si>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</si>
  <si>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</si>
  <si>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</si>
  <si>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</si>
  <si>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</si>
  <si>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</si>
  <si>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</si>
  <si>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</si>
  <si>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</si>
  <si>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</si>
  <si>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</si>
  <si>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</si>
  <si>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</si>
  <si>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</si>
  <si>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</si>
  <si>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</si>
  <si>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</si>
  <si>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</si>
  <si>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</si>
  <si>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</si>
  <si>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</si>
  <si>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</si>
  <si>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</si>
  <si>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</si>
  <si>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</si>
  <si>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</si>
  <si>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</si>
  <si>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</si>
  <si>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</si>
  <si>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</si>
  <si>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</si>
  <si>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</si>
  <si>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</si>
  <si>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</si>
  <si>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</si>
  <si>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</si>
  <si>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</si>
  <si>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</si>
  <si>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</si>
  <si>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</si>
  <si>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</si>
  <si>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</si>
  <si>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</si>
  <si>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</si>
  <si>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</si>
  <si>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</si>
  <si>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</si>
  <si>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</si>
  <si>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</si>
  <si>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</si>
  <si>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</si>
  <si>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</si>
  <si>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</si>
  <si>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</si>
  <si>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</si>
  <si>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</si>
  <si>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</si>
  <si>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</si>
  <si>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</si>
  <si>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</si>
  <si>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</si>
  <si>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</si>
  <si>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</si>
  <si>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</si>
  <si>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</si>
  <si>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</si>
  <si>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</si>
  <si>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</si>
  <si>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</si>
  <si>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</si>
  <si>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</si>
  <si>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</si>
  <si>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</si>
  <si>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</si>
  <si>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</si>
  <si>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</si>
  <si>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</si>
  <si>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</si>
  <si>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</si>
  <si>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</si>
  <si>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</si>
  <si>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</si>
  <si>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</si>
  <si>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</si>
  <si>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</si>
  <si>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</si>
  <si>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</si>
  <si>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</si>
  <si>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</si>
  <si>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</si>
  <si>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</si>
  <si>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</si>
  <si>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</si>
  <si>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</si>
  <si>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</si>
  <si>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</si>
  <si>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</si>
  <si>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</si>
  <si>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</si>
  <si>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</si>
  <si>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</si>
  <si>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</si>
  <si>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</si>
  <si>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</si>
  <si>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</si>
  <si>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</si>
  <si>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</si>
  <si>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</si>
  <si>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</si>
  <si>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</si>
  <si>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</si>
  <si>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</si>
  <si>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</si>
  <si>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</si>
  <si>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</si>
  <si>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</si>
  <si>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</si>
  <si>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</si>
  <si>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</si>
  <si>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</si>
  <si>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</si>
  <si>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</si>
  <si>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</si>
  <si>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</si>
  <si>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</si>
  <si>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</si>
  <si>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</si>
  <si>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</si>
  <si>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</si>
  <si>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</si>
  <si>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</si>
  <si>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</si>
  <si>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</si>
  <si>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</si>
  <si>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</si>
  <si>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</si>
  <si>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</si>
  <si>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</si>
  <si>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</si>
  <si>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</si>
  <si>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</si>
  <si>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</si>
  <si>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</si>
  <si>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</si>
  <si>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</si>
  <si>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</si>
  <si>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</si>
  <si>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</si>
  <si>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</si>
  <si>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</si>
  <si>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</si>
  <si>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</si>
  <si>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</si>
  <si>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</si>
  <si>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</si>
  <si>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</si>
  <si>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</si>
  <si>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</si>
  <si>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</si>
  <si>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</si>
  <si>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</si>
  <si>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</si>
  <si>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</si>
  <si>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</si>
  <si>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</si>
  <si>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</si>
  <si>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</si>
  <si>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</si>
  <si>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</si>
  <si>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</si>
  <si>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</si>
  <si>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</si>
  <si>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</si>
  <si>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</si>
  <si>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</si>
  <si>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</si>
  <si>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</si>
  <si>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</si>
  <si>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</si>
  <si>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</si>
  <si>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</si>
  <si>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</si>
  <si>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</si>
  <si>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</si>
  <si>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</si>
  <si>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</si>
  <si>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</si>
  <si>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</si>
  <si>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</si>
  <si>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</si>
  <si>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</si>
  <si>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</si>
  <si>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</si>
  <si>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</si>
  <si>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</si>
  <si>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</si>
  <si>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</si>
  <si>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</si>
  <si>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</si>
  <si>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</si>
  <si>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</si>
  <si>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</si>
  <si>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</si>
  <si>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</si>
  <si>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</si>
  <si>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</si>
  <si>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</si>
  <si>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</si>
  <si>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</si>
  <si>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</si>
  <si>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</si>
  <si>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</si>
  <si>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</si>
  <si>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</si>
  <si>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</si>
  <si>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</si>
  <si>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</si>
  <si>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</si>
  <si>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</si>
  <si>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</si>
  <si>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</si>
  <si>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</si>
  <si>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</si>
  <si>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</si>
  <si>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</si>
  <si>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</si>
  <si>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</si>
  <si>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</si>
  <si>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</si>
  <si>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</si>
  <si>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</si>
  <si>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</si>
  <si>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</si>
  <si>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</si>
  <si>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</si>
  <si>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</si>
  <si>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</si>
  <si>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</si>
  <si>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</si>
  <si>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</si>
  <si>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</si>
  <si>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</si>
  <si>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</si>
  <si>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</si>
  <si>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</si>
  <si>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</si>
  <si>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</si>
  <si>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</si>
  <si>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</si>
  <si>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</si>
  <si>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</si>
  <si>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</si>
  <si>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</si>
  <si>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</si>
  <si>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</si>
  <si>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</si>
  <si>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</si>
  <si>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</si>
  <si>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</si>
  <si>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</si>
  <si>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</si>
  <si>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</si>
  <si>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</si>
  <si>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</si>
  <si>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</si>
  <si>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</si>
  <si>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</si>
  <si>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</si>
  <si>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</si>
  <si>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</si>
  <si>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</si>
  <si>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</si>
  <si>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</si>
  <si>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</si>
  <si>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</si>
  <si>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</si>
  <si>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</si>
  <si>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</si>
  <si>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</si>
  <si>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</si>
  <si>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</si>
  <si>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</si>
  <si>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</si>
  <si>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</si>
  <si>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</si>
  <si>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</si>
  <si>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</si>
  <si>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</si>
  <si>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</si>
  <si>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</si>
  <si>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</si>
  <si>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</si>
  <si>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</si>
  <si>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</si>
  <si>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</si>
  <si>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</si>
  <si>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</si>
  <si>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</si>
  <si>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</si>
  <si>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</si>
  <si>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</si>
  <si>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</si>
  <si>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</si>
  <si>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</si>
  <si>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</si>
  <si>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</si>
  <si>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</si>
  <si>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</si>
  <si>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</si>
  <si>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</si>
  <si>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</si>
  <si>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</si>
  <si>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</si>
  <si>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</si>
  <si>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</si>
  <si>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</si>
  <si>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</si>
  <si>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</si>
  <si>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</si>
  <si>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</si>
  <si>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</si>
  <si>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</si>
  <si>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</si>
  <si>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</si>
  <si>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</si>
  <si>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</si>
  <si>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</si>
  <si>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</si>
  <si>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</si>
  <si>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</si>
  <si>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</si>
  <si>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</si>
  <si>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</si>
  <si>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</si>
  <si>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</si>
  <si>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</si>
  <si>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</si>
  <si>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</si>
  <si>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</si>
  <si>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</si>
  <si>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</si>
  <si>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</si>
  <si>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</si>
  <si>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</si>
  <si>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</si>
  <si>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</si>
  <si>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</si>
  <si>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</si>
  <si>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</si>
  <si>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</si>
  <si>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</si>
  <si>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</si>
  <si>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</si>
  <si>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</si>
  <si>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</si>
  <si>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</si>
  <si>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</si>
  <si>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</si>
  <si>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</si>
  <si>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</si>
  <si>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</si>
  <si>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</si>
  <si>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</si>
  <si>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</si>
  <si>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</si>
  <si>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</si>
  <si>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</si>
  <si>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</si>
  <si>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</si>
  <si>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</si>
  <si>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</si>
  <si>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</si>
  <si>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</si>
  <si>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</si>
  <si>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</si>
  <si>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</si>
  <si>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</si>
  <si>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</si>
  <si>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</si>
  <si>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</si>
  <si>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</si>
  <si>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</si>
  <si>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</si>
  <si>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</si>
  <si>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</si>
  <si>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</si>
  <si>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</si>
  <si>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</si>
  <si>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</si>
  <si>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</si>
  <si>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</si>
  <si>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</si>
  <si>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</si>
  <si>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</si>
  <si>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</si>
  <si>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</si>
  <si>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</si>
  <si>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</si>
  <si>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</si>
  <si>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</si>
  <si>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</si>
  <si>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</si>
  <si>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</si>
  <si>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</si>
  <si>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</si>
  <si>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</si>
  <si>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</si>
  <si>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</si>
  <si>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</si>
  <si>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</si>
  <si>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</si>
  <si>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</si>
  <si>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</si>
  <si>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</si>
  <si>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</si>
  <si>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</si>
  <si>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</si>
  <si>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</si>
  <si>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</si>
  <si>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</si>
  <si>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</si>
  <si>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</si>
  <si>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</si>
  <si>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</si>
  <si>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</si>
  <si>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</si>
  <si>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</si>
  <si>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</si>
  <si>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</si>
  <si>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</si>
  <si>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</si>
  <si>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</si>
  <si>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</si>
  <si>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</si>
  <si>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</si>
  <si>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</si>
  <si>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</si>
  <si>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</si>
  <si>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</si>
  <si>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</si>
  <si>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</si>
  <si>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</si>
  <si>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</si>
  <si>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</si>
  <si>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</si>
  <si>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</si>
  <si>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</si>
  <si>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</si>
  <si>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</si>
  <si>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</si>
  <si>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</si>
  <si>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</si>
  <si>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</si>
  <si>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</si>
  <si>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</si>
  <si>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</si>
  <si>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</si>
  <si>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</si>
  <si>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</si>
  <si>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</si>
  <si>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</si>
  <si>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</si>
  <si>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</si>
  <si>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</si>
  <si>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</si>
  <si>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</si>
  <si>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</si>
  <si>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</si>
  <si>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</si>
  <si>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</si>
  <si>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</si>
  <si>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</si>
  <si>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</si>
  <si>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</si>
  <si>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</si>
  <si>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</si>
  <si>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</si>
  <si>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</si>
  <si>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</si>
  <si>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</si>
  <si>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</si>
  <si>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</si>
  <si>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</si>
  <si>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</si>
  <si>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</si>
  <si>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</si>
  <si>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</si>
  <si>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</si>
  <si>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</si>
  <si>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</si>
  <si>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</si>
  <si>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</si>
  <si>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</si>
  <si>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</si>
  <si>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</si>
  <si>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</si>
  <si>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</si>
  <si>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</si>
  <si>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</si>
  <si>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</si>
  <si>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</si>
  <si>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</si>
  <si>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</si>
  <si>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</si>
  <si>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</si>
  <si>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</si>
  <si>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</si>
  <si>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</si>
  <si>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</si>
  <si>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</si>
  <si>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</si>
  <si>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</si>
  <si>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</si>
  <si>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</si>
  <si>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</si>
  <si>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</si>
  <si>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</si>
  <si>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</si>
  <si>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</si>
  <si>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</si>
  <si>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</si>
  <si>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</si>
  <si>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</si>
  <si>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</si>
  <si>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</si>
  <si>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</si>
  <si>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</si>
  <si>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</si>
  <si>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</si>
  <si>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</si>
  <si>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</si>
  <si>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</si>
  <si>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</si>
  <si>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</si>
  <si>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</si>
  <si>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</si>
  <si>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</si>
  <si>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</si>
  <si>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</si>
  <si>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</si>
  <si>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</si>
  <si>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</si>
  <si>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</si>
  <si>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</si>
  <si>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</si>
  <si>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</si>
  <si>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</si>
  <si>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</si>
  <si>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</si>
  <si>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</si>
  <si>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</si>
  <si>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</si>
  <si>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</si>
  <si>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</si>
  <si>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</si>
  <si>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</si>
  <si>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</si>
  <si>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</si>
  <si>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</si>
  <si>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</si>
  <si>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</si>
  <si>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</si>
  <si>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</si>
  <si>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</si>
  <si>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</si>
  <si>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</si>
  <si>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</si>
  <si>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</si>
  <si>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</si>
  <si>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</si>
  <si>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</si>
  <si>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</si>
  <si>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</si>
  <si>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</si>
  <si>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</si>
  <si>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</si>
  <si>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</si>
  <si>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</si>
  <si>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</si>
  <si>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</si>
  <si>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</si>
  <si>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</si>
  <si>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</si>
  <si>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</si>
  <si>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</si>
  <si>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</si>
  <si>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</si>
  <si>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</si>
  <si>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</si>
  <si>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</si>
  <si>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</si>
  <si>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</si>
  <si>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</si>
  <si>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</si>
  <si>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</si>
  <si>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</si>
  <si>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</si>
  <si>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</si>
  <si>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</si>
  <si>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</si>
  <si>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</si>
  <si>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</si>
  <si>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</si>
  <si>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</si>
  <si>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</si>
  <si>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</si>
  <si>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</si>
  <si>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</si>
  <si>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</si>
  <si>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</si>
  <si>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</si>
  <si>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</si>
  <si>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</si>
  <si>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</si>
  <si>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</si>
  <si>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</si>
  <si>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</si>
  <si>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</si>
  <si>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</si>
  <si>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</si>
  <si>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</si>
  <si>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</si>
  <si>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</si>
  <si>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</si>
  <si>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</si>
  <si>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</si>
  <si>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</si>
  <si>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</si>
  <si>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</si>
  <si>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</si>
  <si>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</si>
  <si>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</si>
  <si>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</si>
  <si>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</si>
  <si>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</si>
  <si>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</si>
  <si>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</si>
  <si>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</si>
  <si>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</si>
  <si>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</si>
  <si>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</si>
  <si>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</si>
  <si>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</si>
  <si>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</si>
  <si>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</si>
  <si>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</si>
  <si>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</si>
  <si>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</si>
  <si>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</si>
  <si>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</si>
  <si>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</si>
  <si>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</si>
  <si>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</si>
  <si>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</si>
  <si>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</si>
  <si>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</si>
  <si>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</si>
  <si>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</si>
  <si>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</si>
  <si>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</si>
  <si>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</si>
  <si>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</si>
  <si>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</si>
  <si>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</si>
  <si>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</si>
  <si>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</si>
  <si>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</si>
  <si>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</si>
  <si>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</si>
  <si>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</si>
  <si>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</si>
  <si>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</si>
  <si>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</si>
  <si>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</si>
  <si>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</si>
  <si>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</si>
  <si>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</si>
  <si>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</si>
  <si>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</si>
  <si>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</si>
  <si>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</si>
  <si>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</si>
  <si>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</si>
  <si>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</si>
  <si>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</si>
  <si>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</si>
  <si>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</si>
  <si>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</si>
  <si>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</si>
  <si>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</si>
  <si>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</si>
  <si>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</si>
  <si>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</si>
  <si>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</si>
  <si>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</si>
  <si>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</si>
  <si>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</si>
  <si>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</si>
  <si>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</si>
  <si>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</si>
  <si>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</si>
  <si>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</si>
  <si>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</si>
  <si>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</si>
  <si>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</si>
  <si>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</si>
  <si>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</si>
  <si>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</si>
  <si>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</si>
  <si>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</si>
  <si>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</si>
  <si>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</si>
  <si>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</si>
  <si>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</si>
  <si>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</si>
  <si>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</si>
  <si>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</si>
  <si>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</si>
  <si>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</si>
  <si>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</si>
  <si>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</si>
  <si>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</si>
  <si>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</si>
  <si>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</si>
  <si>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</si>
  <si>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</si>
  <si>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</si>
  <si>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</si>
  <si>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</si>
  <si>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</si>
  <si>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</si>
  <si>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</si>
  <si>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</si>
  <si>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</si>
  <si>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</si>
  <si>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</si>
  <si>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</si>
  <si>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</si>
  <si>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</si>
  <si>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</si>
  <si>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</si>
  <si>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</si>
  <si>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</si>
  <si>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</si>
  <si>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</si>
  <si>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</si>
  <si>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</si>
  <si>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</si>
  <si>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</si>
  <si>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</si>
  <si>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</si>
  <si>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</si>
  <si>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</si>
  <si>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</si>
  <si>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</si>
  <si>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</si>
  <si>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</si>
  <si>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</si>
  <si>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</si>
  <si>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</si>
  <si>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</si>
  <si>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</si>
  <si>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</si>
  <si>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</si>
  <si>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</si>
  <si>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</si>
  <si>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</si>
  <si>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</si>
  <si>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</si>
  <si>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</si>
  <si>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</si>
  <si>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</si>
  <si>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</si>
  <si>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</si>
  <si>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</si>
  <si>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</si>
  <si>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</si>
  <si>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</si>
  <si>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</si>
  <si>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</si>
  <si>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</si>
  <si>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</si>
  <si>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</si>
  <si>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</si>
  <si>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</si>
  <si>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</si>
  <si>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</si>
  <si>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</si>
  <si>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</si>
  <si>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</si>
  <si>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</si>
  <si>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</si>
  <si>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</si>
  <si>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</si>
  <si>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</si>
  <si>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</si>
  <si>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</si>
  <si>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</si>
  <si>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</si>
  <si>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</si>
  <si>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</si>
  <si>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</si>
  <si>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</si>
  <si>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</si>
  <si>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</si>
  <si>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</si>
  <si>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</si>
  <si>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</si>
  <si>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</si>
  <si>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</si>
  <si>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</si>
  <si>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</si>
  <si>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</si>
  <si>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</si>
  <si>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</si>
  <si>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</si>
  <si>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</si>
  <si>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</si>
  <si>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</si>
  <si>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</si>
  <si>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</si>
  <si>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</si>
  <si>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</si>
  <si>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</si>
  <si>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</si>
  <si>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</si>
  <si>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</si>
  <si>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</si>
  <si>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</si>
  <si>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</si>
  <si>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</si>
  <si>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</si>
  <si>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</si>
  <si>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</si>
  <si>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</si>
  <si>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</si>
  <si>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</si>
  <si>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</si>
  <si>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</si>
  <si>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</si>
  <si>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</si>
  <si>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</si>
  <si>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</si>
  <si>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</si>
  <si>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</si>
  <si>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</si>
  <si>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</si>
  <si>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</si>
  <si>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</si>
  <si>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</si>
  <si>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</si>
  <si>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</si>
  <si>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</si>
  <si>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</si>
  <si>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</si>
  <si>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</si>
  <si>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</si>
  <si>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</si>
  <si>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</si>
  <si>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</si>
  <si>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</si>
  <si>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</si>
  <si>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</si>
  <si>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</si>
  <si>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</si>
  <si>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</si>
  <si>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</si>
  <si>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</si>
  <si>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</si>
  <si>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</si>
  <si>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</si>
  <si>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</si>
  <si>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</si>
  <si>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</si>
  <si>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</si>
  <si>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</si>
  <si>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</si>
  <si>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</si>
  <si>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</si>
  <si>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</si>
  <si>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</si>
  <si>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</si>
  <si>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</si>
  <si>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</si>
  <si>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</si>
  <si>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</si>
  <si>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</si>
  <si>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</si>
  <si>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</si>
  <si>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</si>
  <si>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</si>
  <si>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</si>
  <si>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</si>
  <si>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</si>
  <si>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</si>
  <si>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</si>
  <si>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</si>
  <si>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</si>
  <si>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</si>
  <si>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</si>
  <si>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</si>
  <si>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</si>
  <si>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</si>
  <si>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</si>
  <si>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</si>
  <si>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</si>
  <si>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</si>
  <si>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</si>
  <si>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</si>
  <si>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</si>
  <si>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</si>
  <si>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</si>
  <si>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</si>
  <si>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</si>
  <si>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</si>
  <si>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</si>
  <si>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</si>
  <si>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</si>
  <si>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</si>
  <si>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</si>
  <si>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</si>
  <si>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</si>
  <si>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</si>
  <si>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</si>
  <si>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</si>
  <si>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</si>
  <si>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</si>
  <si>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</si>
  <si>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</si>
  <si>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</si>
  <si>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</si>
  <si>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</si>
  <si>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</si>
  <si>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</si>
  <si>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</si>
  <si>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</si>
  <si>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</si>
  <si>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</si>
  <si>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</si>
  <si>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</si>
  <si>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</si>
  <si>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</si>
  <si>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</si>
  <si>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</si>
  <si>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</si>
  <si>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</si>
  <si>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</si>
  <si>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</si>
  <si>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</si>
  <si>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</si>
  <si>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</si>
  <si>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</si>
  <si>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</si>
  <si>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</si>
  <si>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</si>
  <si>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</si>
  <si>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</si>
  <si>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</si>
  <si>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</si>
  <si>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</si>
  <si>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</si>
  <si>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</si>
  <si>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</si>
  <si>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</si>
  <si>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</si>
  <si>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</si>
  <si>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</si>
  <si>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</si>
  <si>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</si>
  <si>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</si>
  <si>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</si>
  <si>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</si>
  <si>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</si>
  <si>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</si>
  <si>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</si>
  <si>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</si>
  <si>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</si>
  <si>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</si>
  <si>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</si>
  <si>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</si>
  <si>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</si>
  <si>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</si>
  <si>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</si>
  <si>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</si>
  <si>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</si>
  <si>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</si>
  <si>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</si>
  <si>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</si>
  <si>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</si>
  <si>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</si>
  <si>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</si>
  <si>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</si>
  <si>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</si>
  <si>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</si>
  <si>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</si>
  <si>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</si>
  <si>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</si>
  <si>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</si>
  <si>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</si>
  <si>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</si>
  <si>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</si>
  <si>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</si>
  <si>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</si>
  <si>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</si>
  <si>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</si>
  <si>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</si>
  <si>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</si>
  <si>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</si>
  <si>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</si>
  <si>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</si>
  <si>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</si>
  <si>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</si>
  <si>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</si>
  <si>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</si>
  <si>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</si>
  <si>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</si>
  <si>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</si>
  <si>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</si>
  <si>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</si>
  <si>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</si>
  <si>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</si>
  <si>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</si>
  <si>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</si>
  <si>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</si>
  <si>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</si>
  <si>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</si>
  <si>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</si>
  <si>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</si>
  <si>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</si>
  <si>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</si>
  <si>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</si>
  <si>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</si>
  <si>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</si>
  <si>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</si>
  <si>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</si>
  <si>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</si>
  <si>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</si>
  <si>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</si>
  <si>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</si>
  <si>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</si>
  <si>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</si>
  <si>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</si>
  <si>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</si>
  <si>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</si>
  <si>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</si>
  <si>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</si>
  <si>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</si>
  <si>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</si>
  <si>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</si>
  <si>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</si>
  <si>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</si>
  <si>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</si>
  <si>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</si>
  <si>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</si>
  <si>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</si>
  <si>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</si>
  <si>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</si>
  <si>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</si>
  <si>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</si>
  <si>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</si>
  <si>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</si>
  <si>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</si>
  <si>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</si>
  <si>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</si>
  <si>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</si>
  <si>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</si>
  <si>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</si>
  <si>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</si>
  <si>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</si>
  <si>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</si>
  <si>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</si>
  <si>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</si>
  <si>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</si>
  <si>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</si>
  <si>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</si>
  <si>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</si>
  <si>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</si>
  <si>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</si>
  <si>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</si>
  <si>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</si>
  <si>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</si>
  <si>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</si>
  <si>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</si>
  <si>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</si>
  <si>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</si>
  <si>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</si>
  <si>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</si>
  <si>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</si>
  <si>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</si>
  <si>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</si>
  <si>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</si>
  <si>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</si>
  <si>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</si>
  <si>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</si>
  <si>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</si>
  <si>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</si>
  <si>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</si>
  <si>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</si>
  <si>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</si>
  <si>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</si>
  <si>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</si>
  <si>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</si>
  <si>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</si>
  <si>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</si>
  <si>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</si>
  <si>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</si>
  <si>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</si>
  <si>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</si>
  <si>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</si>
  <si>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</si>
  <si>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</si>
  <si>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</si>
  <si>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</si>
  <si>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</si>
  <si>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</si>
  <si>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</si>
  <si>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</si>
  <si>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</si>
  <si>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</si>
  <si>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</si>
  <si>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</si>
  <si>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</si>
  <si>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</si>
  <si>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</si>
  <si>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</si>
  <si>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</si>
  <si>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</si>
  <si>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</si>
  <si>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</si>
  <si>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</si>
  <si>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</si>
  <si>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</si>
  <si>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</si>
  <si>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</si>
  <si>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</si>
  <si>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</si>
  <si>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</si>
  <si>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</si>
  <si>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</si>
  <si>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</si>
  <si>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</si>
  <si>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</si>
  <si>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</si>
  <si>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</si>
  <si>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</si>
  <si>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</si>
  <si>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</si>
  <si>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</si>
  <si>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</si>
  <si>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</si>
  <si>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</si>
  <si>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</si>
  <si>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</si>
  <si>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</si>
  <si>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</si>
  <si>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</si>
  <si>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</si>
  <si>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</si>
  <si>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</si>
  <si>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</si>
  <si>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</si>
  <si>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</si>
  <si>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</si>
  <si>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</si>
  <si>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</si>
  <si>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</si>
  <si>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</si>
  <si>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</si>
  <si>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</si>
  <si>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</si>
  <si>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</si>
  <si>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</si>
  <si>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</si>
  <si>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</si>
  <si>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</si>
  <si>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</si>
  <si>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</si>
  <si>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</si>
  <si>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</si>
  <si>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</si>
  <si>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</si>
  <si>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</si>
  <si>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</si>
  <si>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</si>
  <si>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</si>
  <si>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</si>
  <si>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</si>
  <si>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</si>
  <si>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</si>
  <si>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</si>
  <si>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</si>
  <si>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</si>
  <si>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</si>
  <si>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</si>
  <si>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</si>
  <si>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</si>
  <si>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</si>
  <si>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</si>
  <si>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</si>
  <si>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</si>
  <si>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</si>
  <si>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</si>
  <si>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</si>
  <si>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</si>
  <si>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</si>
  <si>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</si>
  <si>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</si>
  <si>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</si>
  <si>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</si>
  <si>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</si>
  <si>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</si>
  <si>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</si>
  <si>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</si>
  <si>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</si>
  <si>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</si>
  <si>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</si>
  <si>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</si>
  <si>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</si>
  <si>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</si>
  <si>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</si>
  <si>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</si>
  <si>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</si>
  <si>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</si>
  <si>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</si>
  <si>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</si>
  <si>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</si>
  <si>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</si>
  <si>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</si>
  <si>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</si>
  <si>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</si>
  <si>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</si>
  <si>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</si>
  <si>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</si>
  <si>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</si>
  <si>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</si>
  <si>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</si>
  <si>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</si>
  <si>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</si>
  <si>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</si>
  <si>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</si>
  <si>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</si>
  <si>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</si>
  <si>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</si>
  <si>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</si>
  <si>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</si>
  <si>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</si>
  <si>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</si>
  <si>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</si>
  <si>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</si>
  <si>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</si>
  <si>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</si>
  <si>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</si>
  <si>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</si>
  <si>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</si>
  <si>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</si>
  <si>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</si>
  <si>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</si>
  <si>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</si>
  <si>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</si>
  <si>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</si>
  <si>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</si>
  <si>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</si>
  <si>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</si>
  <si>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</si>
  <si>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</si>
  <si>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</si>
  <si>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</si>
  <si>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</si>
  <si>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</si>
  <si>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</si>
  <si>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</si>
  <si>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</si>
  <si>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</si>
  <si>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</si>
  <si>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</si>
  <si>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</si>
  <si>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</si>
  <si>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</si>
  <si>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</si>
  <si>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</si>
  <si>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</si>
  <si>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</si>
  <si>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</si>
  <si>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</si>
  <si>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</si>
  <si>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</si>
  <si>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</si>
  <si>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</si>
  <si>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</si>
  <si>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</si>
  <si>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</si>
  <si>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</si>
  <si>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</si>
  <si>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</si>
  <si>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</si>
  <si>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</si>
  <si>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</si>
  <si>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</si>
  <si>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</si>
  <si>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</si>
  <si>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</si>
  <si>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</si>
  <si>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</si>
  <si>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</si>
  <si>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</si>
  <si>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</si>
  <si>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</si>
  <si>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</si>
  <si>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</si>
  <si>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</si>
  <si>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</si>
  <si>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</si>
  <si>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</si>
  <si>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</si>
  <si>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</si>
  <si>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</si>
  <si>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</si>
  <si>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</si>
  <si>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</si>
  <si>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</si>
  <si>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</si>
  <si>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</si>
  <si>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</si>
  <si>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</si>
  <si>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</si>
  <si>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</si>
  <si>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</si>
  <si>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</si>
  <si>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</si>
  <si>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</si>
  <si>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</si>
  <si>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</si>
  <si>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</si>
  <si>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</si>
  <si>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</si>
  <si>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</si>
  <si>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</si>
  <si>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</si>
  <si>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</si>
  <si>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</si>
  <si>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</si>
  <si>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</si>
  <si>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</si>
  <si>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</si>
  <si>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</si>
  <si>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</si>
  <si>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</si>
  <si>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</si>
  <si>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</si>
  <si>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</si>
  <si>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</si>
  <si>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</si>
  <si>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</si>
  <si>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</si>
  <si>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</si>
  <si>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</si>
  <si>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</si>
  <si>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</si>
  <si>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</si>
  <si>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</si>
  <si>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</si>
  <si>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</si>
  <si>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</si>
  <si>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</si>
  <si>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</si>
  <si>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</si>
  <si>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</si>
  <si>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</si>
  <si>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</si>
  <si>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</si>
  <si>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</si>
  <si>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</si>
  <si>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</si>
  <si>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</si>
  <si>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</si>
  <si>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</si>
  <si>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</si>
  <si>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</si>
  <si>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</si>
  <si>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</si>
  <si>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</si>
  <si>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</si>
  <si>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</si>
  <si>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</si>
  <si>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</si>
  <si>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</si>
  <si>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</si>
  <si>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</si>
  <si>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</si>
  <si>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</si>
  <si>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</si>
  <si>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</si>
  <si>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</si>
  <si>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</si>
  <si>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</si>
  <si>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</si>
  <si>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</si>
  <si>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</si>
  <si>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</si>
  <si>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</si>
  <si>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</si>
  <si>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</si>
  <si>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</si>
  <si>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</si>
  <si>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</si>
  <si>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</si>
  <si>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</si>
  <si>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</si>
  <si>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</si>
  <si>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</si>
  <si>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</si>
  <si>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</si>
  <si>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</si>
  <si>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</si>
  <si>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</si>
  <si>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</si>
  <si>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</si>
  <si>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</si>
  <si>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</si>
  <si>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</si>
  <si>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</si>
  <si>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</si>
  <si>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</si>
  <si>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</si>
  <si>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</si>
  <si>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</si>
  <si>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</si>
  <si>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</si>
  <si>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</si>
  <si>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</si>
  <si>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</si>
  <si>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</si>
  <si>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</si>
  <si>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</si>
  <si>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</si>
  <si>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</si>
  <si>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</si>
  <si>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</si>
  <si>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</si>
  <si>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</si>
  <si>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</si>
  <si>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</si>
  <si>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</si>
  <si>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</si>
  <si>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</si>
  <si>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</si>
  <si>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</si>
  <si>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</si>
  <si>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</si>
  <si>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</si>
  <si>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</si>
  <si>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</si>
  <si>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</si>
  <si>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</si>
  <si>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</si>
  <si>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</si>
  <si>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</si>
  <si>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</si>
  <si>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</si>
  <si>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</si>
  <si>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</si>
  <si>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</si>
  <si>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</si>
  <si>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</si>
  <si>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</si>
  <si>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</si>
  <si>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</si>
  <si>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</si>
  <si>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</si>
  <si>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</si>
  <si>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</si>
  <si>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</si>
  <si>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</si>
  <si>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</si>
  <si>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</si>
  <si>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</si>
  <si>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</si>
  <si>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</si>
  <si>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</si>
  <si>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</si>
  <si>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</si>
  <si>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</si>
  <si>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</si>
  <si>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</si>
  <si>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</si>
  <si>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</si>
  <si>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</si>
  <si>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</si>
  <si>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</si>
  <si>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</si>
  <si>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</si>
  <si>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</si>
  <si>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</si>
  <si>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</si>
  <si>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</si>
  <si>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</si>
  <si>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</si>
  <si>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</si>
  <si>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</si>
  <si>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</si>
  <si>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</si>
  <si>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</si>
  <si>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</si>
  <si>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</si>
  <si>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</si>
  <si>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</si>
  <si>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</si>
  <si>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</si>
  <si>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</si>
  <si>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</si>
  <si>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</si>
  <si>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</si>
  <si>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</si>
  <si>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</si>
  <si>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</si>
  <si>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</si>
  <si>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</si>
  <si>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</si>
  <si>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</si>
  <si>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</si>
  <si>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</si>
  <si>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</si>
  <si>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</si>
  <si>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</si>
  <si>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</si>
  <si>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</si>
  <si>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</si>
  <si>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</si>
  <si>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</si>
  <si>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</si>
  <si>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</si>
  <si>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</si>
  <si>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</si>
  <si>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</si>
  <si>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</si>
  <si>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</si>
  <si>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</si>
  <si>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</si>
  <si>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</si>
  <si>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</si>
  <si>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</si>
  <si>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</si>
  <si>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</si>
  <si>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</si>
  <si>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</si>
  <si>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</si>
  <si>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</si>
  <si>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</si>
  <si>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</si>
  <si>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</si>
  <si>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</si>
  <si>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</si>
  <si>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</si>
  <si>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</si>
  <si>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</si>
  <si>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</si>
  <si>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</si>
  <si>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</si>
  <si>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</si>
  <si>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</si>
  <si>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</si>
  <si>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</si>
  <si>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</si>
  <si>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</si>
  <si>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</si>
  <si>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</si>
  <si>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</si>
  <si>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</si>
  <si>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</si>
  <si>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</si>
  <si>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</si>
  <si>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</si>
  <si>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</si>
  <si>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</si>
  <si>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</si>
  <si>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</si>
  <si>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</si>
  <si>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</si>
  <si>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</si>
  <si>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</si>
  <si>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</si>
  <si>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</si>
  <si>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</si>
  <si>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</si>
  <si>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</si>
  <si>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</si>
  <si>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</si>
  <si>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</si>
  <si>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</si>
  <si>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</si>
  <si>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</si>
  <si>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</si>
  <si>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</si>
  <si>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</si>
  <si>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</si>
  <si>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</si>
  <si>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</si>
  <si>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</si>
  <si>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</si>
  <si>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</si>
  <si>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</si>
  <si>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</si>
  <si>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</si>
  <si>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</si>
  <si>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</si>
  <si>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</si>
  <si>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</si>
  <si>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</si>
  <si>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</si>
  <si>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</si>
  <si>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</si>
  <si>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</si>
  <si>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</si>
  <si>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</si>
  <si>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</si>
  <si>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</si>
  <si>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</si>
  <si>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</si>
  <si>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</si>
  <si>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</si>
  <si>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</si>
  <si>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</si>
  <si>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</si>
  <si>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</si>
  <si>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</si>
  <si>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</si>
  <si>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</si>
  <si>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</si>
  <si>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</si>
  <si>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</si>
  <si>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</si>
  <si>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</si>
  <si>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</si>
  <si>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</si>
  <si>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</si>
  <si>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</si>
  <si>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</si>
  <si>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</si>
  <si>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</si>
  <si>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</si>
  <si>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</si>
  <si>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</si>
  <si>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</si>
  <si>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</si>
  <si>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</si>
  <si>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</si>
  <si>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</si>
  <si>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</si>
  <si>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</si>
  <si>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</si>
  <si>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</si>
  <si>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</si>
  <si>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</si>
  <si>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</si>
  <si>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</si>
  <si>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</si>
  <si>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</si>
  <si>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</si>
  <si>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</si>
  <si>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</si>
  <si>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</si>
  <si>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</si>
  <si>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</si>
  <si>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</si>
  <si>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</si>
  <si>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</si>
  <si>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</si>
  <si>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</si>
  <si>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</si>
  <si>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</si>
  <si>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</si>
  <si>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</si>
  <si>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</si>
  <si>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</si>
  <si>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</si>
  <si>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</si>
  <si>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</si>
  <si>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</si>
  <si>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</si>
  <si>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</si>
  <si>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</si>
  <si>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</si>
  <si>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</si>
  <si>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</si>
  <si>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</si>
  <si>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</si>
  <si>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</si>
  <si>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</si>
  <si>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</si>
  <si>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</si>
  <si>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</si>
  <si>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</si>
  <si>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</si>
  <si>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</si>
  <si>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</si>
  <si>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</si>
  <si>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</si>
  <si>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</si>
  <si>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</si>
  <si>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</si>
  <si>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</si>
  <si>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</si>
  <si>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</si>
  <si>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</si>
  <si>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</si>
  <si>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</si>
  <si>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</si>
  <si>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</si>
  <si>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</si>
  <si>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</si>
  <si>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</si>
  <si>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</si>
  <si>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</si>
  <si>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</si>
  <si>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</si>
  <si>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</si>
  <si>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</si>
  <si>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</si>
  <si>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</si>
  <si>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</si>
  <si>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</si>
  <si>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</si>
  <si>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</si>
  <si>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</si>
  <si>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</si>
  <si>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</si>
  <si>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</si>
  <si>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</si>
  <si>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</si>
  <si>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</si>
  <si>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</si>
  <si>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</si>
  <si>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</si>
  <si>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</si>
  <si>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</si>
  <si>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</si>
  <si>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</si>
  <si>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</si>
  <si>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</si>
  <si>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</si>
  <si>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</si>
  <si>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</si>
  <si>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</si>
  <si>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</si>
  <si>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</si>
  <si>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</si>
  <si>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</si>
  <si>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</si>
  <si>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</si>
  <si>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</si>
  <si>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</si>
  <si>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</si>
  <si>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</si>
  <si>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</si>
  <si>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</si>
  <si>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</si>
  <si>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</si>
  <si>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</si>
  <si>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</si>
  <si>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</si>
  <si>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</si>
  <si>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</si>
  <si>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</si>
  <si>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</si>
  <si>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</si>
  <si>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</si>
  <si>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</si>
  <si>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</si>
  <si>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</si>
  <si>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</si>
  <si>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</si>
  <si>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</si>
  <si>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</si>
  <si>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</si>
  <si>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</si>
  <si>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</si>
  <si>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</si>
  <si>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</si>
  <si>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</si>
  <si>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</si>
  <si>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</si>
  <si>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</si>
  <si>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</si>
  <si>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</si>
  <si>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</si>
  <si>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</si>
  <si>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</si>
  <si>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</si>
  <si>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</si>
  <si>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</si>
  <si>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</si>
  <si>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</si>
  <si>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</si>
  <si>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</si>
  <si>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</si>
  <si>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</si>
  <si>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</si>
  <si>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</si>
  <si>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</si>
  <si>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</si>
  <si>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</si>
  <si>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</si>
  <si>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</si>
  <si>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</si>
  <si>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</si>
  <si>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</si>
  <si>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</si>
  <si>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</si>
  <si>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</si>
  <si>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</si>
  <si>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</si>
  <si>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</si>
  <si>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</si>
  <si>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</si>
  <si>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</si>
  <si>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</si>
  <si>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</si>
  <si>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</si>
  <si>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</si>
  <si>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</si>
  <si>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</si>
  <si>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</si>
  <si>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</si>
  <si>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</si>
  <si>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</si>
  <si>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</si>
  <si>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</si>
  <si>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</si>
  <si>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</si>
  <si>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</si>
  <si>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</si>
  <si>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</si>
  <si>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</si>
  <si>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</si>
  <si>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</si>
  <si>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</si>
  <si>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</si>
  <si>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</si>
  <si>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</si>
  <si>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</si>
  <si>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</si>
  <si>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</si>
  <si>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</si>
  <si>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</si>
  <si>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</si>
  <si>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</si>
  <si>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</si>
  <si>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</si>
  <si>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</si>
  <si>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</si>
  <si>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</si>
  <si>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</si>
  <si>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</si>
  <si>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</si>
  <si>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</si>
  <si>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</si>
  <si>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</si>
  <si>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</si>
  <si>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</si>
  <si>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</si>
  <si>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</si>
  <si>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</si>
  <si>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</si>
  <si>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</si>
  <si>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</si>
  <si>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</si>
  <si>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</si>
  <si>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</si>
  <si>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</si>
  <si>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</si>
  <si>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</si>
  <si>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</si>
  <si>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</si>
  <si>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</si>
  <si>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</si>
  <si>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</si>
  <si>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</si>
  <si>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</si>
  <si>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</si>
  <si>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</si>
  <si>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</si>
  <si>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</si>
  <si>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</si>
  <si>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</si>
  <si>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</si>
  <si>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</si>
  <si>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</si>
  <si>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</si>
  <si>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</si>
  <si>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</si>
  <si>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</si>
  <si>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</si>
  <si>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</si>
  <si>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</si>
  <si>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</si>
  <si>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</si>
  <si>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</si>
  <si>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</si>
  <si>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</si>
  <si>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</si>
  <si>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</si>
  <si>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</si>
  <si>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</si>
  <si>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</si>
  <si>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</si>
  <si>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</si>
  <si>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</si>
  <si>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</si>
  <si>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</si>
  <si>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</si>
  <si>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</si>
  <si>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</si>
  <si>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</si>
  <si>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</si>
  <si>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</si>
  <si>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</si>
  <si>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</si>
  <si>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</si>
  <si>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</si>
  <si>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</si>
  <si>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</si>
  <si>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</si>
  <si>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</si>
  <si>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</si>
  <si>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</si>
  <si>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</si>
  <si>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</si>
  <si>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</si>
  <si>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</si>
  <si>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</si>
  <si>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</si>
  <si>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</si>
  <si>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</si>
  <si>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</si>
  <si>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</si>
  <si>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</si>
  <si>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</si>
  <si>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</si>
  <si>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</si>
  <si>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</si>
  <si>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</si>
  <si>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</si>
  <si>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</si>
  <si>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</si>
  <si>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</si>
  <si>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</si>
  <si>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</si>
  <si>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</si>
  <si>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</si>
  <si>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</si>
  <si>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</si>
  <si>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</si>
  <si>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</si>
  <si>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</si>
  <si>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</si>
  <si>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</si>
  <si>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</si>
  <si>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</si>
  <si>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</si>
  <si>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</si>
  <si>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</si>
  <si>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</si>
  <si>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</si>
  <si>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</si>
  <si>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</si>
  <si>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</si>
  <si>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</si>
  <si>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</si>
  <si>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</si>
  <si>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</si>
  <si>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</si>
  <si>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</si>
  <si>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</si>
  <si>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</si>
  <si>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</si>
  <si>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</si>
  <si>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</si>
  <si>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</si>
  <si>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</si>
  <si>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</si>
  <si>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</si>
  <si>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</si>
  <si>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</si>
  <si>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</si>
  <si>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</si>
  <si>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</si>
  <si>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</si>
  <si>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</si>
  <si>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</si>
  <si>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</si>
  <si>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</si>
  <si>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</si>
  <si>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</si>
  <si>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</si>
  <si>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</si>
  <si>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</si>
  <si>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</si>
  <si>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</si>
  <si>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</si>
  <si>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</si>
  <si>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</si>
  <si>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</si>
  <si>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</si>
  <si>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</si>
  <si>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</si>
  <si>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</si>
  <si>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</si>
  <si>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</si>
  <si>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</si>
  <si>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</si>
  <si>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</si>
  <si>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</si>
  <si>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</si>
  <si>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</si>
  <si>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</si>
  <si>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</si>
  <si>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</si>
  <si>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</si>
  <si>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</si>
  <si>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</si>
  <si>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</si>
  <si>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</si>
  <si>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</si>
  <si>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</si>
  <si>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</si>
  <si>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</si>
  <si>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</si>
  <si>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</si>
  <si>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</si>
  <si>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</si>
  <si>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</si>
  <si>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</si>
  <si>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</si>
  <si>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</si>
  <si>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</si>
  <si>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</si>
  <si>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</si>
  <si>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</si>
  <si>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</si>
  <si>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</si>
  <si>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</si>
  <si>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</si>
  <si>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</si>
  <si>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</si>
  <si>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</si>
  <si>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</si>
  <si>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</si>
  <si>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</si>
  <si>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</si>
  <si>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</si>
  <si>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</si>
  <si>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</si>
  <si>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</si>
  <si>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</si>
  <si>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</si>
  <si>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</si>
  <si>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</si>
  <si>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</si>
  <si>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</si>
  <si>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</si>
  <si>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</si>
  <si>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</si>
  <si>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</si>
  <si>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</si>
  <si>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</si>
  <si>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</si>
  <si>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</si>
  <si>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</si>
  <si>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</si>
  <si>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</si>
  <si>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</si>
  <si>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</si>
  <si>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</si>
  <si>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</si>
  <si>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</si>
  <si>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</si>
  <si>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</si>
  <si>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</si>
  <si>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</si>
  <si>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</si>
  <si>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</si>
  <si>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</si>
  <si>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</si>
  <si>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</si>
  <si>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</si>
  <si>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</si>
  <si>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</si>
  <si>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</si>
  <si>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</si>
  <si>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</si>
  <si>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</si>
  <si>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</si>
  <si>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</si>
  <si>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</si>
  <si>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</si>
  <si>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</si>
  <si>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</si>
  <si>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</si>
  <si>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</si>
  <si>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</si>
  <si>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</si>
  <si>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</si>
  <si>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</si>
  <si>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</si>
  <si>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</si>
  <si>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</si>
  <si>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</si>
  <si>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</si>
  <si>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</si>
  <si>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</si>
  <si>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</si>
  <si>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</si>
  <si>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</si>
  <si>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</si>
  <si>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</si>
  <si>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</si>
  <si>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</si>
  <si>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</si>
  <si>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</si>
  <si>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</si>
  <si>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</si>
  <si>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</si>
  <si>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</si>
  <si>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</si>
  <si>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</si>
  <si>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</si>
  <si>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</si>
  <si>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</si>
  <si>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</si>
  <si>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</si>
  <si>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</si>
  <si>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</si>
  <si>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</si>
  <si>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</si>
  <si>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</si>
  <si>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</si>
  <si>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</si>
  <si>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</si>
  <si>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</si>
  <si>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</si>
  <si>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</si>
  <si>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</si>
  <si>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</si>
  <si>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</si>
  <si>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</si>
  <si>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</si>
  <si>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</si>
  <si>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</si>
  <si>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</si>
  <si>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</si>
  <si>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</si>
  <si>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</si>
  <si>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</si>
  <si>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</si>
  <si>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</si>
  <si>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</si>
  <si>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</si>
  <si>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</si>
  <si>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</si>
  <si>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</si>
  <si>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</si>
  <si>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</si>
  <si>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</si>
  <si>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</si>
  <si>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</si>
  <si>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</si>
  <si>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</si>
  <si>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</si>
  <si>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</si>
  <si>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</si>
  <si>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</si>
  <si>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</si>
  <si>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</si>
  <si>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</si>
  <si>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</si>
  <si>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</si>
  <si>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</si>
  <si>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</si>
  <si>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</si>
  <si>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</si>
  <si>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</si>
  <si>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</si>
  <si>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</si>
  <si>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</si>
  <si>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</si>
  <si>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</si>
  <si>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</si>
  <si>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</si>
  <si>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</si>
  <si>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</si>
  <si>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</si>
  <si>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</si>
  <si>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</si>
  <si>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</si>
  <si>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</si>
  <si>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</si>
  <si>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</si>
  <si>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</si>
  <si>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</si>
  <si>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</si>
  <si>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</si>
  <si>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</si>
  <si>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</si>
  <si>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</si>
  <si>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</si>
  <si>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</si>
  <si>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</si>
  <si>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</si>
  <si>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</si>
  <si>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</si>
  <si>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</si>
  <si>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</si>
  <si>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</si>
  <si>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</si>
  <si>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</si>
  <si>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</si>
  <si>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</si>
  <si>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</si>
  <si>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</si>
  <si>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</si>
  <si>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</si>
  <si>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</si>
  <si>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</si>
  <si>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</si>
  <si>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</si>
  <si>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</si>
  <si>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</si>
  <si>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</si>
  <si>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</si>
  <si>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</si>
  <si>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</si>
  <si>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</si>
  <si>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</si>
  <si>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</si>
  <si>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</si>
  <si>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</si>
  <si>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</si>
  <si>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</si>
  <si>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</si>
  <si>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</si>
  <si>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</si>
  <si>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</si>
  <si>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</si>
  <si>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</si>
  <si>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</si>
  <si>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</si>
  <si>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</si>
  <si>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</si>
  <si>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</si>
  <si>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</si>
  <si>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</si>
  <si>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</si>
  <si>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</si>
  <si>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</si>
  <si>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</si>
  <si>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</si>
  <si>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</si>
  <si>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</si>
  <si>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</si>
  <si>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</si>
  <si>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</si>
  <si>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</si>
  <si>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</si>
  <si>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</si>
  <si>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</si>
  <si>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</si>
  <si>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</si>
  <si>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</si>
  <si>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</si>
  <si>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</si>
  <si>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</si>
  <si>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</si>
  <si>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</si>
  <si>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</si>
  <si>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</si>
  <si>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</si>
  <si>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</si>
  <si>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</si>
  <si>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</si>
  <si>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</si>
  <si>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</si>
  <si>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</si>
  <si>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</si>
  <si>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</si>
  <si>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</si>
  <si>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</si>
  <si>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</si>
  <si>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</si>
  <si>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</si>
  <si>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</si>
  <si>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</si>
  <si>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</si>
  <si>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</si>
  <si>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</si>
  <si>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</si>
  <si>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</si>
  <si>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</si>
  <si>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</si>
  <si>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</si>
  <si>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</si>
  <si>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</si>
  <si>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</si>
  <si>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</si>
  <si>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</si>
  <si>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</si>
  <si>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</si>
  <si>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</si>
  <si>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</si>
  <si>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</si>
  <si>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</si>
  <si>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</si>
  <si>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</si>
  <si>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</si>
  <si>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</si>
  <si>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</si>
  <si>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</si>
  <si>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</si>
  <si>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</si>
  <si>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</si>
  <si>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</si>
  <si>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</si>
  <si>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</si>
  <si>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</si>
  <si>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</si>
  <si>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</si>
  <si>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</si>
  <si>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</si>
  <si>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</si>
  <si>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</si>
  <si>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</si>
  <si>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</si>
  <si>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</si>
  <si>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</si>
  <si>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</si>
  <si>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</si>
  <si>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</si>
  <si>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</si>
  <si>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</si>
  <si>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</si>
  <si>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</si>
  <si>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</si>
  <si>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</si>
  <si>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</si>
  <si>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</si>
  <si>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</si>
  <si>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</si>
  <si>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</si>
  <si>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</si>
  <si>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</si>
  <si>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</si>
  <si>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</si>
  <si>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</si>
  <si>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</si>
  <si>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</si>
  <si>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</si>
  <si>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</si>
  <si>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</si>
  <si>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</si>
  <si>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</si>
  <si>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</si>
  <si>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</si>
  <si>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</si>
  <si>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</si>
  <si>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</si>
  <si>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</si>
  <si>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</si>
  <si>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</si>
  <si>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</si>
  <si>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</si>
  <si>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</si>
  <si>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</si>
  <si>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</si>
  <si>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</si>
  <si>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</si>
  <si>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</si>
  <si>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</si>
  <si>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</si>
  <si>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</si>
  <si>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</si>
  <si>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</si>
  <si>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</si>
  <si>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</si>
  <si>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</si>
  <si>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</si>
  <si>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</si>
  <si>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</si>
  <si>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</si>
  <si>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</si>
  <si>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</si>
  <si>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</si>
  <si>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</si>
  <si>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</si>
  <si>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</si>
  <si>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</si>
  <si>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</si>
  <si>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</si>
  <si>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</si>
  <si>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</si>
  <si>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</si>
  <si>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</si>
  <si>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</si>
  <si>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</si>
  <si>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</si>
  <si>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</si>
  <si>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</si>
  <si>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</si>
  <si>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</si>
  <si>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</si>
  <si>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</si>
  <si>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</si>
  <si>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</si>
  <si>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</si>
  <si>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</si>
  <si>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</si>
  <si>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</si>
  <si>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</si>
  <si>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</si>
  <si>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038703017</t>
  </si>
  <si>
    <t>INTELENCE 120 CPR 100 MG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</si>
  <si>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</si>
  <si>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</si>
  <si>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</si>
  <si>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</si>
  <si>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</si>
  <si>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</si>
  <si>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</si>
  <si>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</si>
  <si>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</si>
  <si>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</si>
  <si>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</si>
  <si>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</si>
  <si>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</si>
  <si>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</si>
  <si>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</si>
  <si>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</si>
  <si>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</si>
  <si>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</si>
  <si>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</si>
  <si>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</si>
  <si>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</si>
  <si>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</si>
  <si>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</si>
  <si>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</si>
  <si>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</si>
  <si>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</si>
  <si>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</si>
  <si>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</si>
  <si>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</si>
  <si>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</si>
  <si>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</si>
  <si>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</si>
  <si>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</si>
  <si>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</si>
  <si>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</si>
  <si>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</si>
  <si>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</si>
  <si>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</si>
  <si>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</si>
  <si>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</si>
  <si>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</si>
  <si>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</si>
  <si>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</si>
  <si>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</si>
  <si>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</si>
  <si>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</si>
  <si>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</si>
  <si>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</si>
  <si>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</si>
  <si>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</si>
  <si>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</si>
  <si>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</si>
  <si>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</si>
  <si>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</si>
  <si>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</si>
  <si>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</si>
  <si>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</si>
  <si>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</si>
  <si>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</si>
  <si>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</si>
  <si>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</si>
  <si>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</si>
  <si>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</si>
  <si>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</si>
  <si>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</si>
  <si>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</si>
  <si>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</si>
  <si>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</si>
  <si>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</si>
  <si>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</si>
  <si>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</si>
  <si>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</si>
  <si>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</si>
  <si>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</si>
  <si>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</si>
  <si>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</si>
  <si>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</si>
  <si>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</si>
  <si>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</si>
  <si>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</si>
  <si>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</si>
  <si>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</si>
  <si>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</si>
  <si>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</si>
  <si>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</si>
  <si>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</si>
  <si>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</si>
  <si>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</si>
  <si>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</si>
  <si>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</si>
  <si>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</si>
  <si>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</si>
  <si>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</si>
  <si>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</si>
  <si>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</si>
  <si>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</si>
  <si>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</si>
  <si>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</si>
  <si>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</si>
  <si>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</si>
  <si>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</si>
  <si>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</si>
  <si>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</si>
  <si>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</si>
  <si>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</si>
  <si>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</si>
  <si>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</si>
  <si>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</si>
  <si>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</si>
  <si>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</si>
  <si>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</si>
  <si>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</si>
  <si>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</si>
  <si>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</si>
  <si>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</si>
  <si>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</si>
  <si>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</si>
  <si>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</si>
  <si>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</si>
  <si>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</si>
  <si>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</si>
  <si>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</si>
  <si>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</si>
  <si>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</si>
  <si>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</si>
  <si>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</si>
  <si>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</si>
  <si>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</si>
  <si>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</si>
  <si>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</si>
  <si>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</si>
  <si>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</si>
  <si>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</si>
  <si>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</si>
  <si>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</si>
  <si>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</si>
  <si>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</si>
  <si>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</si>
  <si>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</si>
  <si>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</si>
  <si>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</si>
  <si>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</si>
  <si>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</si>
  <si>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</si>
  <si>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</si>
  <si>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</si>
  <si>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</si>
  <si>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</si>
  <si>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</si>
  <si>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</si>
  <si>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</si>
  <si>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</si>
  <si>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</si>
  <si>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</si>
  <si>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</si>
  <si>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</si>
  <si>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</si>
  <si>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</si>
  <si>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</si>
  <si>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</si>
  <si>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</si>
  <si>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</si>
  <si>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</si>
  <si>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</si>
  <si>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</si>
  <si>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</si>
  <si>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</si>
  <si>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</si>
  <si>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</si>
  <si>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</si>
  <si>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</si>
  <si>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</si>
  <si>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</si>
  <si>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</si>
  <si>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</si>
  <si>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</si>
  <si>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</si>
  <si>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</si>
  <si>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</si>
  <si>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</si>
  <si>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</si>
  <si>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</si>
  <si>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</si>
  <si>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</si>
  <si>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</si>
  <si>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</si>
  <si>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</si>
  <si>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</si>
  <si>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</si>
  <si>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</si>
  <si>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</si>
  <si>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</si>
  <si>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</si>
  <si>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</si>
  <si>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</si>
  <si>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</si>
  <si>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</si>
  <si>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</si>
  <si>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</si>
  <si>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</si>
  <si>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</si>
  <si>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</si>
  <si>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</si>
  <si>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</si>
  <si>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</si>
  <si>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</si>
  <si>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</si>
  <si>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</si>
  <si>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</si>
  <si>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</si>
  <si>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</si>
  <si>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</si>
  <si>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</si>
  <si>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</si>
  <si>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</si>
  <si>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</si>
  <si>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</si>
  <si>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</si>
  <si>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</si>
  <si>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</si>
  <si>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</si>
  <si>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</si>
  <si>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</si>
  <si>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</si>
  <si>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</si>
  <si>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</si>
  <si>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</si>
  <si>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</si>
  <si>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</si>
  <si>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</si>
  <si>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</si>
  <si>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</si>
  <si>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</si>
  <si>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</si>
  <si>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</si>
  <si>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</si>
  <si>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</si>
  <si>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</si>
  <si>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</si>
  <si>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</si>
  <si>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</si>
  <si>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</si>
  <si>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</si>
  <si>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</si>
  <si>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</si>
  <si>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</si>
  <si>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</si>
  <si>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</si>
  <si>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</si>
  <si>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</si>
  <si>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</si>
  <si>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</si>
  <si>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</si>
  <si>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</si>
  <si>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</si>
  <si>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</si>
  <si>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</si>
  <si>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</si>
  <si>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</si>
  <si>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</si>
  <si>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</si>
  <si>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</si>
  <si>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</si>
  <si>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</si>
  <si>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</si>
  <si>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</si>
  <si>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</si>
  <si>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</si>
  <si>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</si>
  <si>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</si>
  <si>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</si>
  <si>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</si>
  <si>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</si>
  <si>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</si>
  <si>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</si>
  <si>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</si>
  <si>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</si>
  <si>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</si>
  <si>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</si>
  <si>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</si>
  <si>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</si>
  <si>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</si>
  <si>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</si>
  <si>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</si>
  <si>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</si>
  <si>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</si>
  <si>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</si>
  <si>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</si>
  <si>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</si>
  <si>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</si>
  <si>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</si>
  <si>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</si>
  <si>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</si>
  <si>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</si>
  <si>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</si>
  <si>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</si>
  <si>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</si>
  <si>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</si>
  <si>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</si>
  <si>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</si>
  <si>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</si>
  <si>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</si>
  <si>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</si>
  <si>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</si>
  <si>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</si>
  <si>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</si>
  <si>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</si>
  <si>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</si>
  <si>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</si>
  <si>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</si>
  <si>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</si>
  <si>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</si>
  <si>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</si>
  <si>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</si>
  <si>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</si>
  <si>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</si>
  <si>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</si>
  <si>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</si>
  <si>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</si>
  <si>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</si>
  <si>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</si>
  <si>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</si>
  <si>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</si>
  <si>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</si>
  <si>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</si>
  <si>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</si>
  <si>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</si>
  <si>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</si>
  <si>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</si>
  <si>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</si>
  <si>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</si>
  <si>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</si>
  <si>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</si>
  <si>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</si>
  <si>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</si>
  <si>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</si>
  <si>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</si>
  <si>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</si>
  <si>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</si>
  <si>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</si>
  <si>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</si>
  <si>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</si>
  <si>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</si>
  <si>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</si>
  <si>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</si>
  <si>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</si>
  <si>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</si>
  <si>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</si>
  <si>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</si>
  <si>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</si>
  <si>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</si>
  <si>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</si>
  <si>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</si>
  <si>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</si>
  <si>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</si>
  <si>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</si>
  <si>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</si>
  <si>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</si>
  <si>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</si>
  <si>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</si>
  <si>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</si>
  <si>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</si>
  <si>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</si>
  <si>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</si>
  <si>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</si>
  <si>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</si>
  <si>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</si>
  <si>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</si>
  <si>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</si>
  <si>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</si>
  <si>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</si>
  <si>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</si>
  <si>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</si>
  <si>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</si>
  <si>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</si>
  <si>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</si>
  <si>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</si>
  <si>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</si>
  <si>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</si>
  <si>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</si>
  <si>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</si>
  <si>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</si>
  <si>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</si>
  <si>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</si>
  <si>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</si>
  <si>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</si>
  <si>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</si>
  <si>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</si>
  <si>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</si>
  <si>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</si>
  <si>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</si>
  <si>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</si>
  <si>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</si>
  <si>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</si>
  <si>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</si>
  <si>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</si>
  <si>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</si>
  <si>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</si>
  <si>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</si>
  <si>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</si>
  <si>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</si>
  <si>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</si>
  <si>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</si>
  <si>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</si>
  <si>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</si>
  <si>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</si>
  <si>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</si>
  <si>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</si>
  <si>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</si>
  <si>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</si>
  <si>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</si>
  <si>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</si>
  <si>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</si>
  <si>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</si>
  <si>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</si>
  <si>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</si>
  <si>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</si>
  <si>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</si>
  <si>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</si>
  <si>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</si>
  <si>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</si>
  <si>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</si>
  <si>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</si>
  <si>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</si>
  <si>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</si>
  <si>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</si>
  <si>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</si>
  <si>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</si>
  <si>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</si>
  <si>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</si>
  <si>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</si>
  <si>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</si>
  <si>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</si>
  <si>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</si>
  <si>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</si>
  <si>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</si>
  <si>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</si>
  <si>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</si>
  <si>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</si>
  <si>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</si>
  <si>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</si>
  <si>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</si>
  <si>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</si>
  <si>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</si>
  <si>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</si>
  <si>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</si>
  <si>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</si>
  <si>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</si>
  <si>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</si>
  <si>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</si>
  <si>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</si>
  <si>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</si>
  <si>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</si>
  <si>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</si>
  <si>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</si>
  <si>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</si>
  <si>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</si>
  <si>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</si>
  <si>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</si>
  <si>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</si>
  <si>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</si>
  <si>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</si>
  <si>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</si>
  <si>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</si>
  <si>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</si>
  <si>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</si>
  <si>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</si>
  <si>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</si>
  <si>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</si>
  <si>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</si>
  <si>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</si>
  <si>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</si>
  <si>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</si>
  <si>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</si>
  <si>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</si>
  <si>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</si>
  <si>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</si>
  <si>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</si>
  <si>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</si>
  <si>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</si>
  <si>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</si>
  <si>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</si>
  <si>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</si>
  <si>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</si>
  <si>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</si>
  <si>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</si>
  <si>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</si>
  <si>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</si>
  <si>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</si>
  <si>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</si>
  <si>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</si>
  <si>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</si>
  <si>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</si>
  <si>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</si>
  <si>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</si>
  <si>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</si>
  <si>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</si>
  <si>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</si>
  <si>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</si>
  <si>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</si>
  <si>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</si>
  <si>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</si>
  <si>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</si>
  <si>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</si>
  <si>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</si>
  <si>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</si>
  <si>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</si>
  <si>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</si>
  <si>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</si>
  <si>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</si>
  <si>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</si>
  <si>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</si>
  <si>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</si>
  <si>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</si>
  <si>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</si>
  <si>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</si>
  <si>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</si>
  <si>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</si>
  <si>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</si>
  <si>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</si>
  <si>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</si>
  <si>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</si>
  <si>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</si>
  <si>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</si>
  <si>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</si>
  <si>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</si>
  <si>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</si>
  <si>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</si>
  <si>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</si>
  <si>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</si>
  <si>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</si>
  <si>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</si>
  <si>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</si>
  <si>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</si>
  <si>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</si>
  <si>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</si>
  <si>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</si>
  <si>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</si>
  <si>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</si>
  <si>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</si>
  <si>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</si>
  <si>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</si>
  <si>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</si>
  <si>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</si>
  <si>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</si>
  <si>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</si>
  <si>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</si>
  <si>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</si>
  <si>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</si>
  <si>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</si>
  <si>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</si>
  <si>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</si>
  <si>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</si>
  <si>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</si>
  <si>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</si>
  <si>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</si>
  <si>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</si>
  <si>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</si>
  <si>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</si>
  <si>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</si>
  <si>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</si>
  <si>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</si>
  <si>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</si>
  <si>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</si>
  <si>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</si>
  <si>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</si>
  <si>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</si>
  <si>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</si>
  <si>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</si>
  <si>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</si>
  <si>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</si>
  <si>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</si>
  <si>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</si>
  <si>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</si>
  <si>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</si>
  <si>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</si>
  <si>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</si>
  <si>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</si>
  <si>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</si>
  <si>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</si>
  <si>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</si>
  <si>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</si>
  <si>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</si>
  <si>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</si>
  <si>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</si>
  <si>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</si>
  <si>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</si>
  <si>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</si>
  <si>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</si>
  <si>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</si>
  <si>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</si>
  <si>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</si>
  <si>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</si>
  <si>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</si>
  <si>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</si>
  <si>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</si>
  <si>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</si>
  <si>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</si>
  <si>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</si>
  <si>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</si>
  <si>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</si>
  <si>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</si>
  <si>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</si>
  <si>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</si>
  <si>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</si>
  <si>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</si>
  <si>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</si>
  <si>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</si>
  <si>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</si>
  <si>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</si>
  <si>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</si>
  <si>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</si>
  <si>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</si>
  <si>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</si>
  <si>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</si>
  <si>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</si>
  <si>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</si>
  <si>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</si>
  <si>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</si>
  <si>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</si>
  <si>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</si>
  <si>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</si>
  <si>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</si>
  <si>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</si>
  <si>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</si>
  <si>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</si>
  <si>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</si>
  <si>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</si>
  <si>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</si>
  <si>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</si>
  <si>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</si>
  <si>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</si>
  <si>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</si>
  <si>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</si>
  <si>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</si>
  <si>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</si>
  <si>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</si>
  <si>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</si>
  <si>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</si>
  <si>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</si>
  <si>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</si>
  <si>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</si>
  <si>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</si>
  <si>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</si>
  <si>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</si>
  <si>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</si>
  <si>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</si>
  <si>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</si>
  <si>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</si>
  <si>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</si>
  <si>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</si>
  <si>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</si>
  <si>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</si>
  <si>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</si>
  <si>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</si>
  <si>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</si>
  <si>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</si>
  <si>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</si>
  <si>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</si>
  <si>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</si>
  <si>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</si>
  <si>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</si>
  <si>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</si>
  <si>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</si>
  <si>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</si>
  <si>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</si>
  <si>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</si>
  <si>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</si>
  <si>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</si>
  <si>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</si>
  <si>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</si>
  <si>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</si>
  <si>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</si>
  <si>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</si>
  <si>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</si>
  <si>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</si>
  <si>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</si>
  <si>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</si>
  <si>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</si>
  <si>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</si>
  <si>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</si>
  <si>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</si>
  <si>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</si>
  <si>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</si>
  <si>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</si>
  <si>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</si>
  <si>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</si>
  <si>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</si>
  <si>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</si>
  <si>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</si>
  <si>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</si>
  <si>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</si>
  <si>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</si>
  <si>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</si>
  <si>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</si>
  <si>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</si>
  <si>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</si>
  <si>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</si>
  <si>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</si>
  <si>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</si>
  <si>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</si>
  <si>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</si>
  <si>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</si>
  <si>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</si>
  <si>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</si>
  <si>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</si>
  <si>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</si>
  <si>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</si>
  <si>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</si>
  <si>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</si>
  <si>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</si>
  <si>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</si>
  <si>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</si>
  <si>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</si>
  <si>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</si>
  <si>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</si>
  <si>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</si>
  <si>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</si>
  <si>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</si>
  <si>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</si>
  <si>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</si>
  <si>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</si>
  <si>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</si>
  <si>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</si>
  <si>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</si>
  <si>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</si>
  <si>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</si>
  <si>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</si>
  <si>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</si>
  <si>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</si>
  <si>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</si>
  <si>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</si>
  <si>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</si>
  <si>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</si>
  <si>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</si>
  <si>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</si>
  <si>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</si>
  <si>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</si>
  <si>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</si>
  <si>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</si>
  <si>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</si>
  <si>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</si>
  <si>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</si>
  <si>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</si>
  <si>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</si>
  <si>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</si>
  <si>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</si>
  <si>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</si>
  <si>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</si>
  <si>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</si>
  <si>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</si>
  <si>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</si>
  <si>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</si>
  <si>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</si>
  <si>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</si>
  <si>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</si>
  <si>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</si>
  <si>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</si>
  <si>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</si>
  <si>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</si>
  <si>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</si>
  <si>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</si>
  <si>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</si>
  <si>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</si>
  <si>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</si>
  <si>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</si>
  <si>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</si>
  <si>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</si>
  <si>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</si>
  <si>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</si>
  <si>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</si>
  <si>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</si>
  <si>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</si>
  <si>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</si>
  <si>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</si>
  <si>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</si>
  <si>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</si>
  <si>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</si>
  <si>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</si>
  <si>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</si>
  <si>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</si>
  <si>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</si>
  <si>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</si>
  <si>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</si>
  <si>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</si>
  <si>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</si>
  <si>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</si>
  <si>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</si>
  <si>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</si>
  <si>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</si>
  <si>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</si>
  <si>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</si>
  <si>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</si>
  <si>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</si>
  <si>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</si>
  <si>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</si>
  <si>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</si>
  <si>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</si>
  <si>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</si>
  <si>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</si>
  <si>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</si>
  <si>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</si>
  <si>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</si>
  <si>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</si>
  <si>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</si>
  <si>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</si>
  <si>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</si>
  <si>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</si>
  <si>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</si>
  <si>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</si>
  <si>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</si>
  <si>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</si>
  <si>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</si>
  <si>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</si>
  <si>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</si>
  <si>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</si>
  <si>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</si>
  <si>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</si>
  <si>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</si>
  <si>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</si>
  <si>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</si>
  <si>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</si>
  <si>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</si>
  <si>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</si>
  <si>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</si>
  <si>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</si>
  <si>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</si>
  <si>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</si>
  <si>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</si>
  <si>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</si>
  <si>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</si>
  <si>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</si>
  <si>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</si>
  <si>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</si>
  <si>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</si>
  <si>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</si>
  <si>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</si>
  <si>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</si>
  <si>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</si>
  <si>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</si>
  <si>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</si>
  <si>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</si>
  <si>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</si>
  <si>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</si>
  <si>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</si>
  <si>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</si>
  <si>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</si>
  <si>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</si>
  <si>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</si>
  <si>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</si>
  <si>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</si>
  <si>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</si>
  <si>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</si>
  <si>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</si>
  <si>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</si>
  <si>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</si>
  <si>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</si>
  <si>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</si>
  <si>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</si>
  <si>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</si>
  <si>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</si>
  <si>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</si>
  <si>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</si>
  <si>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</si>
  <si>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</si>
  <si>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</si>
  <si>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</si>
  <si>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</si>
  <si>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</si>
  <si>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</si>
  <si>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</si>
  <si>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</si>
  <si>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</si>
  <si>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</si>
  <si>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</si>
  <si>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</si>
  <si>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</si>
  <si>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</si>
  <si>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</si>
  <si>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</si>
  <si>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</si>
  <si>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</si>
  <si>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</si>
  <si>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</si>
  <si>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</si>
  <si>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</si>
  <si>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</si>
  <si>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</si>
  <si>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</si>
  <si>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</si>
  <si>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</si>
  <si>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</si>
  <si>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</si>
  <si>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</si>
  <si>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</si>
  <si>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</si>
  <si>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</si>
  <si>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</si>
  <si>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</si>
  <si>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</si>
  <si>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</si>
  <si>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</si>
  <si>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</si>
  <si>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</si>
  <si>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</si>
  <si>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</si>
  <si>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</si>
  <si>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</si>
  <si>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</si>
  <si>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</si>
  <si>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</si>
  <si>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</si>
  <si>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</si>
  <si>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</si>
  <si>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</si>
  <si>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</si>
  <si>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</si>
  <si>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</si>
  <si>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</si>
  <si>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</si>
  <si>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</si>
  <si>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</si>
  <si>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</si>
  <si>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</si>
  <si>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</si>
  <si>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</si>
  <si>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</si>
  <si>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</si>
  <si>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</si>
  <si>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</si>
  <si>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</si>
  <si>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</si>
  <si>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</si>
  <si>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</si>
  <si>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</si>
  <si>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</si>
  <si>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</si>
  <si>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</si>
  <si>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</si>
  <si>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</si>
  <si>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</si>
  <si>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</si>
  <si>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</si>
  <si>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</si>
  <si>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</si>
  <si>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</si>
  <si>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</si>
  <si>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</si>
  <si>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</si>
  <si>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</si>
  <si>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</si>
  <si>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</si>
  <si>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</si>
  <si>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</si>
  <si>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</si>
  <si>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</si>
  <si>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</si>
  <si>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</si>
  <si>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</si>
  <si>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</si>
  <si>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</si>
  <si>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</si>
  <si>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</si>
  <si>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</si>
  <si>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</si>
  <si>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</si>
  <si>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</si>
  <si>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</si>
  <si>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</si>
  <si>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</si>
  <si>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</si>
  <si>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</si>
  <si>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</si>
  <si>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</si>
  <si>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</si>
  <si>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</si>
  <si>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</si>
  <si>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</si>
  <si>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</si>
  <si>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</si>
  <si>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</si>
  <si>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</si>
  <si>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</si>
  <si>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</si>
  <si>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</si>
  <si>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</si>
  <si>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</si>
  <si>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</si>
  <si>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</si>
  <si>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</si>
  <si>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</si>
  <si>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</si>
  <si>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</si>
  <si>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</si>
  <si>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</si>
  <si>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</si>
  <si>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</si>
  <si>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</si>
  <si>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</si>
  <si>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</si>
  <si>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</si>
  <si>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</si>
  <si>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</si>
  <si>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</si>
  <si>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</si>
  <si>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</si>
  <si>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</si>
  <si>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</si>
  <si>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</si>
  <si>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</si>
  <si>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</si>
  <si>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</si>
  <si>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</si>
  <si>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</si>
  <si>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</si>
  <si>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</si>
  <si>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</si>
  <si>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</si>
  <si>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</si>
  <si>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</si>
  <si>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</si>
  <si>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</si>
  <si>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</si>
  <si>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</si>
  <si>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</si>
  <si>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</si>
  <si>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</si>
  <si>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</si>
  <si>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</si>
  <si>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</si>
  <si>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</si>
  <si>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</si>
  <si>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</si>
  <si>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</si>
  <si>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</si>
  <si>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</si>
  <si>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</si>
  <si>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</si>
  <si>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</si>
  <si>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</si>
  <si>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</si>
  <si>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</si>
  <si>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</si>
  <si>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</si>
  <si>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</si>
  <si>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</si>
  <si>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</si>
  <si>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</si>
  <si>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</si>
  <si>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</si>
  <si>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</si>
  <si>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</si>
  <si>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</si>
  <si>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</si>
  <si>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</si>
  <si>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</si>
  <si>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</si>
  <si>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</si>
  <si>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</si>
  <si>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</si>
  <si>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</si>
  <si>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</si>
  <si>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</si>
  <si>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</si>
  <si>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</si>
  <si>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</si>
  <si>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</si>
  <si>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</si>
  <si>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</si>
  <si>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</si>
  <si>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</si>
  <si>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</si>
  <si>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</si>
  <si>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</si>
  <si>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</si>
  <si>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</si>
  <si>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</si>
  <si>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</si>
  <si>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</si>
  <si>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</si>
  <si>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</si>
  <si>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</si>
  <si>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</si>
  <si>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</si>
  <si>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</si>
  <si>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</si>
  <si>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</si>
  <si>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</si>
  <si>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</si>
  <si>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</si>
  <si>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</si>
  <si>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</si>
  <si>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</si>
  <si>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</si>
  <si>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</si>
  <si>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</si>
  <si>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</si>
  <si>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</si>
  <si>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</si>
  <si>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</si>
  <si>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</si>
  <si>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</si>
  <si>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</si>
  <si>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</si>
  <si>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</si>
  <si>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</si>
  <si>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</si>
  <si>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</si>
  <si>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</si>
  <si>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</si>
  <si>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</si>
  <si>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</si>
  <si>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</si>
  <si>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</si>
  <si>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</si>
  <si>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</si>
  <si>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</si>
  <si>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</si>
  <si>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</si>
  <si>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</si>
  <si>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</si>
  <si>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</si>
  <si>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</si>
  <si>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</si>
  <si>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</si>
  <si>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</si>
  <si>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</si>
  <si>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</si>
  <si>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</si>
  <si>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</si>
  <si>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</si>
  <si>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</si>
  <si>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</si>
  <si>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</si>
  <si>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</si>
  <si>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</si>
  <si>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</si>
  <si>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</si>
  <si>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</si>
  <si>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</si>
  <si>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</si>
  <si>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</si>
  <si>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</si>
  <si>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</si>
  <si>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</si>
  <si>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</si>
  <si>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</si>
  <si>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</si>
  <si>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</si>
  <si>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</si>
  <si>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</si>
  <si>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</si>
  <si>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</si>
  <si>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</si>
  <si>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</si>
  <si>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</si>
  <si>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</si>
  <si>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</si>
  <si>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</si>
  <si>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</si>
  <si>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</si>
  <si>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</si>
  <si>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</si>
  <si>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</si>
  <si>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</si>
  <si>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</si>
  <si>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</si>
  <si>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</si>
  <si>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</si>
  <si>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</si>
  <si>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</si>
  <si>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</si>
  <si>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</si>
  <si>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</si>
  <si>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</si>
  <si>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</si>
  <si>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</si>
  <si>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</si>
  <si>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</si>
  <si>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</si>
  <si>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</si>
  <si>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</si>
  <si>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</si>
  <si>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</si>
  <si>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</si>
  <si>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</si>
  <si>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</si>
  <si>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</si>
  <si>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</si>
  <si>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</si>
  <si>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</si>
  <si>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</si>
  <si>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</si>
  <si>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</si>
  <si>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</si>
  <si>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</si>
  <si>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</si>
  <si>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</si>
  <si>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</si>
  <si>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</si>
  <si>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</si>
  <si>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</si>
  <si>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</si>
  <si>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</si>
  <si>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</si>
  <si>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</si>
  <si>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</si>
  <si>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</si>
  <si>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</si>
  <si>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</si>
  <si>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</si>
  <si>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</si>
  <si>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</si>
  <si>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</si>
  <si>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</si>
  <si>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</si>
  <si>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</si>
  <si>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</si>
  <si>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</si>
  <si>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</si>
  <si>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</si>
  <si>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</si>
  <si>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</si>
  <si>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</si>
  <si>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</si>
  <si>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</si>
  <si>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</si>
  <si>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</si>
  <si>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</si>
  <si>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</si>
  <si>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</si>
  <si>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</si>
  <si>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</si>
  <si>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</si>
  <si>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</si>
  <si>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</si>
  <si>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</si>
  <si>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</si>
  <si>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</si>
  <si>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</si>
  <si>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</si>
  <si>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</si>
  <si>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</si>
  <si>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</si>
  <si>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</si>
  <si>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</si>
  <si>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</si>
  <si>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</si>
  <si>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</si>
  <si>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</si>
  <si>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</si>
  <si>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</si>
  <si>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</si>
  <si>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</si>
  <si>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</si>
  <si>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</si>
  <si>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</si>
  <si>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</si>
  <si>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</si>
  <si>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</si>
  <si>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</si>
  <si>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</si>
  <si>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</si>
  <si>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</si>
  <si>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</si>
  <si>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</si>
  <si>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</si>
  <si>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</si>
  <si>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</si>
  <si>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</si>
  <si>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</si>
  <si>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</si>
  <si>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</si>
  <si>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</si>
  <si>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</si>
  <si>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</si>
  <si>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</si>
  <si>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</si>
  <si>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</si>
  <si>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</si>
  <si>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</si>
  <si>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</si>
  <si>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</si>
  <si>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</si>
  <si>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</si>
  <si>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</si>
  <si>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</si>
  <si>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</si>
  <si>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</si>
  <si>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</si>
  <si>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</si>
  <si>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</si>
  <si>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</si>
  <si>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</si>
  <si>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</si>
  <si>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</si>
  <si>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</si>
  <si>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</si>
  <si>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</si>
  <si>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</si>
  <si>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</si>
  <si>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</si>
  <si>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</si>
  <si>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</si>
  <si>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</si>
  <si>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</si>
  <si>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</si>
  <si>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</si>
  <si>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</si>
  <si>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</si>
  <si>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</si>
  <si>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</si>
  <si>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</si>
  <si>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</si>
  <si>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</si>
  <si>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</si>
  <si>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</si>
  <si>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</si>
  <si>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</si>
  <si>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</si>
  <si>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</si>
  <si>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</si>
  <si>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</si>
  <si>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</si>
  <si>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</si>
  <si>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</si>
  <si>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</si>
  <si>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</si>
  <si>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</si>
  <si>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</si>
  <si>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</si>
  <si>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</si>
  <si>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</si>
  <si>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</si>
  <si>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</si>
  <si>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</si>
  <si>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</si>
  <si>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</si>
  <si>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</si>
  <si>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</si>
  <si>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</si>
  <si>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</si>
  <si>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</si>
  <si>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</si>
  <si>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</si>
  <si>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</si>
  <si>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</si>
  <si>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</si>
  <si>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</si>
  <si>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</si>
  <si>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</si>
  <si>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</si>
  <si>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</si>
  <si>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</si>
  <si>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</si>
  <si>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</si>
  <si>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</si>
  <si>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</si>
  <si>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</si>
  <si>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</si>
  <si>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</si>
  <si>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</si>
  <si>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</si>
  <si>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</si>
  <si>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</si>
  <si>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</si>
  <si>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</si>
  <si>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</si>
  <si>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</si>
  <si>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</si>
  <si>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</si>
  <si>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</si>
  <si>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</si>
  <si>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</si>
  <si>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</si>
  <si>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</si>
  <si>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</si>
  <si>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</si>
  <si>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</si>
  <si>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</si>
  <si>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</si>
  <si>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</si>
  <si>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</si>
  <si>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</si>
  <si>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</si>
  <si>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</si>
  <si>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</si>
  <si>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</si>
  <si>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</si>
  <si>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</si>
  <si>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</si>
  <si>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</si>
  <si>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</si>
  <si>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</si>
  <si>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</si>
  <si>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</si>
  <si>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</si>
  <si>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</si>
  <si>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</si>
  <si>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</si>
  <si>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</si>
  <si>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</si>
  <si>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</si>
  <si>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</si>
  <si>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</si>
  <si>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</si>
  <si>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</si>
  <si>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</si>
  <si>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</si>
  <si>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</si>
  <si>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</si>
  <si>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</si>
  <si>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</si>
  <si>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</si>
  <si>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</si>
  <si>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</si>
  <si>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</si>
  <si>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</si>
  <si>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</si>
  <si>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</si>
  <si>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</si>
  <si>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</si>
  <si>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</si>
  <si>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</si>
  <si>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</si>
  <si>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</si>
  <si>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</si>
  <si>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</si>
  <si>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</si>
  <si>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</si>
  <si>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</si>
  <si>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</si>
  <si>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</si>
  <si>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</si>
  <si>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</si>
  <si>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</si>
  <si>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</si>
  <si>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</si>
  <si>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</si>
  <si>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</si>
  <si>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</si>
  <si>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</si>
  <si>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</si>
  <si>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</si>
  <si>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</si>
  <si>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</si>
  <si>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</si>
  <si>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</si>
  <si>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</si>
  <si>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</si>
  <si>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</si>
  <si>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</si>
  <si>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</si>
  <si>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</si>
  <si>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</si>
  <si>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</si>
  <si>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</si>
  <si>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</si>
  <si>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</si>
  <si>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</si>
  <si>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</si>
  <si>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</si>
  <si>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</si>
  <si>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</si>
  <si>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</si>
  <si>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</si>
  <si>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</si>
  <si>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</si>
  <si>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</si>
  <si>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</si>
  <si>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</si>
  <si>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</si>
  <si>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</si>
  <si>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</si>
  <si>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</si>
  <si>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</si>
  <si>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</si>
  <si>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</si>
  <si>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</si>
  <si>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</si>
  <si>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</si>
  <si>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</si>
  <si>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</si>
  <si>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</si>
  <si>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</si>
  <si>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</si>
  <si>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</si>
  <si>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</si>
  <si>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</si>
  <si>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</si>
  <si>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</si>
  <si>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</si>
  <si>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</si>
  <si>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</si>
  <si>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</si>
  <si>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</si>
  <si>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</si>
  <si>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</si>
  <si>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</si>
  <si>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</si>
  <si>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</si>
  <si>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</si>
  <si>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</si>
  <si>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</si>
  <si>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</si>
  <si>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</si>
  <si>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</si>
  <si>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</si>
  <si>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</si>
  <si>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</si>
  <si>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</si>
  <si>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</si>
  <si>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</si>
  <si>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</si>
  <si>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</si>
  <si>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</si>
  <si>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</si>
  <si>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</si>
  <si>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</si>
  <si>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</si>
  <si>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</si>
  <si>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</si>
  <si>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</si>
  <si>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</si>
  <si>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</si>
  <si>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</si>
  <si>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</si>
  <si>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</si>
  <si>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</si>
  <si>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</si>
  <si>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</si>
  <si>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</si>
  <si>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</si>
  <si>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</si>
  <si>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</si>
  <si>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</si>
  <si>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</si>
  <si>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</si>
  <si>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</si>
  <si>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</si>
  <si>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</si>
  <si>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</si>
  <si>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</si>
  <si>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</si>
  <si>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</si>
  <si>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</si>
  <si>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</si>
  <si>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</si>
  <si>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</si>
  <si>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</si>
  <si>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</si>
  <si>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</si>
  <si>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</si>
  <si>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</si>
  <si>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</si>
  <si>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</si>
  <si>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</si>
  <si>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</si>
  <si>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</si>
  <si>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</si>
  <si>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</si>
  <si>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</si>
  <si>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</si>
  <si>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</si>
  <si>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</si>
  <si>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</si>
  <si>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</si>
  <si>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</si>
  <si>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</si>
  <si>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</si>
  <si>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</si>
  <si>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</si>
  <si>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</si>
  <si>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</si>
  <si>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</si>
  <si>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</si>
  <si>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</si>
  <si>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</si>
  <si>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</si>
  <si>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</si>
  <si>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</si>
  <si>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</si>
  <si>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</si>
  <si>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</si>
  <si>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</si>
  <si>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</si>
  <si>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</si>
  <si>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</si>
  <si>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</si>
  <si>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</si>
  <si>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</si>
  <si>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</si>
  <si>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</si>
  <si>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</si>
  <si>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</si>
  <si>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</si>
  <si>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</si>
  <si>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</si>
  <si>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</si>
  <si>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</si>
  <si>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</si>
  <si>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</si>
  <si>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</si>
  <si>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</si>
  <si>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</si>
  <si>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</si>
  <si>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</si>
  <si>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</si>
  <si>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</si>
  <si>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</si>
  <si>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</si>
  <si>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</si>
  <si>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</si>
  <si>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</si>
  <si>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</si>
  <si>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</si>
  <si>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</si>
  <si>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</si>
  <si>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</si>
  <si>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</si>
  <si>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</si>
  <si>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</si>
  <si>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</si>
  <si>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</si>
  <si>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</si>
  <si>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</si>
  <si>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</si>
  <si>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</si>
  <si>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</si>
  <si>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</si>
  <si>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</si>
  <si>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</si>
  <si>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</si>
  <si>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</si>
  <si>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</si>
  <si>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</si>
  <si>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</si>
  <si>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</si>
  <si>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</si>
  <si>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</si>
  <si>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</si>
  <si>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</si>
  <si>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</si>
  <si>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</si>
  <si>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</si>
  <si>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</si>
  <si>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</si>
  <si>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</si>
  <si>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</si>
  <si>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</si>
  <si>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</si>
  <si>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</si>
  <si>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</si>
  <si>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</si>
  <si>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</si>
  <si>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</si>
  <si>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</si>
  <si>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</si>
  <si>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</si>
  <si>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</si>
  <si>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</si>
  <si>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</si>
  <si>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</si>
  <si>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</si>
  <si>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</si>
  <si>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</si>
  <si>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</si>
  <si>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</si>
  <si>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</si>
  <si>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</si>
  <si>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</si>
  <si>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</si>
  <si>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</si>
  <si>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</si>
  <si>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</si>
  <si>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</si>
  <si>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</si>
  <si>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</si>
  <si>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</si>
  <si>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</si>
  <si>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</si>
  <si>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</si>
  <si>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</si>
  <si>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</si>
  <si>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</si>
  <si>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</si>
  <si>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</si>
  <si>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</si>
  <si>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</si>
  <si>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</si>
  <si>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</si>
  <si>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</si>
  <si>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</si>
  <si>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</si>
  <si>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</si>
  <si>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</si>
  <si>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</si>
  <si>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</si>
  <si>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</si>
  <si>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</si>
  <si>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</si>
  <si>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</si>
  <si>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</si>
  <si>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</si>
  <si>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</si>
  <si>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</si>
  <si>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</si>
  <si>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</si>
  <si>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</si>
  <si>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</si>
  <si>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</si>
  <si>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</si>
  <si>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</si>
  <si>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</si>
  <si>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</si>
  <si>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</si>
  <si>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</si>
  <si>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</si>
  <si>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</si>
  <si>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</si>
  <si>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</si>
  <si>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</si>
  <si>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</si>
  <si>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</si>
  <si>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</si>
  <si>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</si>
  <si>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</si>
  <si>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</si>
  <si>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</si>
  <si>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</si>
  <si>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</si>
  <si>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</si>
  <si>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</si>
  <si>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</si>
  <si>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</si>
  <si>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</si>
  <si>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</si>
  <si>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</si>
  <si>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</si>
  <si>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</si>
  <si>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</si>
  <si>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</si>
  <si>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</si>
  <si>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</si>
  <si>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</si>
  <si>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</si>
  <si>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</si>
  <si>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</si>
  <si>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</si>
  <si>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</si>
  <si>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</si>
  <si>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</si>
  <si>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</si>
  <si>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</si>
  <si>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</si>
  <si>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</si>
  <si>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</si>
  <si>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</si>
  <si>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</si>
  <si>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</si>
  <si>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</si>
  <si>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</si>
  <si>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</si>
  <si>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</si>
  <si>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</si>
  <si>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</si>
  <si>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</si>
  <si>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</si>
  <si>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</si>
  <si>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</si>
  <si>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</si>
  <si>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</si>
  <si>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</si>
  <si>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</si>
  <si>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</si>
  <si>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</si>
  <si>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</si>
  <si>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</si>
  <si>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</si>
  <si>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</si>
  <si>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</si>
  <si>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</si>
  <si>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</si>
  <si>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</si>
  <si>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</si>
  <si>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</si>
  <si>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</si>
  <si>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</si>
  <si>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</si>
  <si>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</si>
  <si>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</si>
  <si>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</si>
  <si>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</si>
  <si>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</si>
  <si>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</si>
  <si>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</si>
  <si>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</si>
  <si>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</si>
  <si>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</si>
  <si>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</si>
  <si>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</si>
  <si>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</si>
  <si>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</si>
  <si>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</si>
  <si>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</si>
  <si>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</si>
  <si>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</si>
  <si>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</si>
  <si>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</si>
  <si>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</si>
  <si>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</si>
  <si>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</si>
  <si>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</si>
  <si>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</si>
  <si>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</si>
  <si>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</si>
  <si>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</si>
  <si>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</si>
  <si>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</si>
  <si>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</si>
  <si>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</si>
  <si>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</si>
  <si>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</si>
  <si>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</si>
  <si>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</si>
  <si>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</si>
  <si>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</si>
  <si>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</si>
  <si>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</si>
  <si>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</si>
  <si>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</si>
  <si>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</si>
  <si>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</si>
  <si>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</si>
  <si>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</si>
  <si>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</si>
  <si>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</si>
  <si>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</si>
  <si>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</si>
  <si>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</si>
  <si>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</si>
  <si>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</si>
  <si>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</si>
  <si>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</si>
  <si>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</si>
  <si>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</si>
  <si>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</si>
  <si>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</si>
  <si>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</si>
  <si>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</si>
  <si>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</si>
  <si>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</si>
  <si>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</si>
  <si>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</si>
  <si>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</si>
  <si>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</si>
  <si>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</si>
  <si>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</si>
  <si>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</si>
  <si>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</si>
  <si>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</si>
  <si>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</si>
  <si>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</si>
  <si>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</si>
  <si>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</si>
  <si>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</si>
  <si>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</si>
  <si>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</si>
  <si>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</si>
  <si>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</si>
  <si>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</si>
  <si>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</si>
  <si>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</si>
  <si>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</si>
  <si>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</si>
  <si>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</si>
  <si>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</si>
  <si>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</si>
  <si>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</si>
  <si>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</si>
  <si>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</si>
  <si>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</si>
  <si>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</si>
  <si>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</si>
  <si>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</si>
  <si>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</si>
  <si>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</si>
  <si>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</si>
  <si>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</si>
  <si>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</si>
  <si>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</si>
  <si>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</si>
  <si>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</si>
  <si>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</si>
  <si>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</si>
  <si>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</si>
  <si>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</si>
  <si>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</si>
  <si>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</si>
  <si>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</si>
  <si>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</si>
  <si>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</si>
  <si>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</si>
  <si>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</si>
  <si>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</si>
  <si>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</si>
  <si>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</si>
  <si>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</si>
  <si>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</si>
  <si>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</si>
  <si>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</si>
  <si>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</si>
  <si>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</si>
  <si>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</si>
  <si>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</si>
  <si>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</si>
  <si>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</si>
  <si>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</si>
  <si>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</si>
  <si>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</si>
  <si>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</si>
  <si>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</si>
  <si>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</si>
  <si>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</si>
  <si>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</si>
  <si>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</si>
  <si>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</si>
  <si>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</si>
  <si>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</si>
  <si>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</si>
  <si>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</si>
  <si>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</si>
  <si>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</si>
  <si>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</si>
  <si>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</si>
  <si>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</si>
  <si>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</si>
  <si>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</si>
  <si>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</si>
  <si>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</si>
  <si>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</si>
  <si>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</si>
  <si>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</si>
  <si>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</si>
  <si>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</si>
  <si>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</si>
  <si>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</si>
  <si>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</si>
  <si>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</si>
  <si>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</si>
  <si>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</si>
  <si>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</si>
  <si>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</si>
  <si>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</si>
  <si>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</si>
  <si>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</si>
  <si>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</si>
  <si>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</si>
  <si>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</si>
  <si>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</si>
  <si>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</si>
  <si>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</si>
  <si>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</si>
  <si>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</si>
  <si>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</si>
  <si>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</si>
  <si>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</si>
  <si>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</si>
  <si>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</si>
  <si>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</si>
  <si>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</si>
  <si>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</si>
  <si>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</si>
  <si>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</si>
  <si>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</si>
  <si>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</si>
  <si>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</si>
  <si>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</si>
  <si>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</si>
  <si>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</si>
  <si>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</si>
  <si>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</si>
  <si>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</si>
  <si>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</si>
  <si>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</si>
  <si>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</si>
  <si>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</si>
  <si>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</si>
  <si>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</si>
  <si>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</si>
  <si>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</si>
  <si>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</si>
  <si>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</si>
  <si>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</si>
  <si>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</si>
  <si>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</si>
  <si>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</si>
  <si>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</si>
  <si>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</si>
  <si>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</si>
  <si>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</si>
  <si>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</si>
  <si>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</si>
  <si>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</si>
  <si>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</si>
  <si>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</si>
  <si>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</si>
  <si>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</si>
  <si>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</si>
  <si>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</si>
  <si>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</si>
  <si>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</si>
  <si>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</si>
  <si>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</si>
  <si>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</si>
  <si>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</si>
  <si>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</si>
  <si>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</si>
  <si>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</si>
  <si>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</si>
  <si>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</si>
  <si>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</si>
  <si>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</si>
  <si>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</si>
  <si>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</si>
  <si>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</si>
  <si>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</si>
  <si>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</si>
  <si>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</si>
  <si>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</si>
  <si>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</si>
  <si>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</si>
  <si>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</si>
  <si>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</si>
  <si>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</si>
  <si>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</si>
  <si>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</si>
  <si>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</si>
  <si>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</si>
  <si>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</si>
  <si>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</si>
  <si>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</si>
  <si>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</si>
  <si>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</si>
  <si>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</si>
  <si>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</si>
  <si>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</si>
  <si>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</si>
  <si>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</si>
  <si>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</si>
  <si>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</si>
  <si>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</si>
  <si>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</si>
  <si>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</si>
  <si>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</si>
  <si>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</si>
  <si>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</si>
  <si>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</si>
  <si>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</si>
  <si>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</si>
  <si>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</si>
  <si>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</si>
  <si>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</si>
  <si>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</si>
  <si>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</si>
  <si>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</si>
  <si>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</si>
  <si>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</si>
  <si>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</si>
  <si>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</si>
  <si>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</si>
  <si>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</si>
  <si>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</si>
  <si>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</si>
  <si>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</si>
  <si>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</si>
  <si>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</si>
  <si>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</si>
  <si>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</si>
  <si>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</si>
  <si>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</si>
  <si>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</si>
  <si>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</si>
  <si>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</si>
  <si>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</si>
  <si>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</si>
  <si>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</si>
  <si>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</si>
  <si>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</si>
  <si>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</si>
  <si>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</si>
  <si>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</si>
  <si>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</si>
  <si>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</si>
  <si>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</si>
  <si>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</si>
  <si>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</si>
  <si>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</si>
  <si>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</si>
  <si>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</si>
  <si>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</si>
  <si>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</si>
  <si>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</si>
  <si>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</si>
  <si>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</si>
  <si>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</si>
  <si>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</si>
  <si>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</si>
  <si>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</si>
  <si>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</si>
  <si>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</si>
  <si>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</si>
  <si>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</si>
  <si>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</si>
  <si>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</si>
  <si>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</si>
  <si>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</si>
  <si>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</si>
  <si>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</si>
  <si>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</si>
  <si>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</si>
  <si>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</si>
  <si>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</si>
  <si>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</si>
  <si>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</si>
  <si>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</si>
  <si>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</si>
  <si>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</si>
  <si>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</si>
  <si>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</si>
  <si>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</si>
  <si>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</si>
  <si>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</si>
  <si>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</si>
  <si>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</si>
  <si>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</si>
  <si>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</si>
  <si>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</si>
  <si>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</si>
  <si>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</si>
  <si>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</si>
  <si>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</si>
  <si>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</si>
  <si>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</si>
  <si>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</si>
  <si>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</si>
  <si>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</si>
  <si>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</si>
  <si>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</si>
  <si>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</si>
  <si>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</si>
  <si>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</si>
  <si>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</si>
  <si>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</si>
  <si>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</si>
  <si>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</si>
  <si>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</si>
  <si>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</si>
  <si>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</si>
  <si>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</si>
  <si>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</si>
  <si>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</si>
  <si>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</si>
  <si>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</si>
  <si>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</si>
  <si>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</si>
  <si>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</si>
  <si>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</si>
  <si>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</si>
  <si>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</si>
  <si>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</si>
  <si>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</si>
  <si>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</si>
  <si>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</si>
  <si>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</si>
  <si>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</si>
  <si>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</si>
  <si>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</si>
  <si>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</si>
  <si>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</si>
  <si>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</si>
  <si>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</si>
  <si>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</si>
  <si>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</si>
  <si>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</si>
  <si>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</si>
  <si>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</si>
  <si>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</si>
  <si>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</si>
  <si>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</si>
  <si>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</si>
  <si>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</si>
  <si>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</si>
  <si>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</si>
  <si>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</si>
  <si>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</si>
  <si>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</si>
  <si>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</si>
  <si>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</si>
  <si>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</si>
  <si>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</si>
  <si>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</si>
  <si>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</si>
  <si>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</si>
  <si>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</si>
  <si>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</si>
  <si>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</si>
  <si>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</si>
  <si>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</si>
  <si>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</si>
  <si>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</si>
  <si>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</si>
  <si>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</si>
  <si>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</si>
  <si>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</si>
  <si>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</si>
  <si>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</si>
  <si>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</si>
  <si>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</si>
  <si>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</si>
  <si>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</si>
  <si>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</si>
  <si>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</si>
  <si>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</si>
  <si>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</si>
  <si>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</si>
  <si>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</si>
  <si>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</si>
  <si>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</si>
  <si>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</si>
  <si>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</si>
  <si>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</si>
  <si>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</si>
  <si>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</si>
  <si>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</si>
  <si>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</si>
  <si>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</si>
  <si>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</si>
  <si>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</si>
  <si>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</si>
  <si>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</si>
  <si>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</si>
  <si>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</si>
  <si>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</si>
  <si>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</si>
  <si>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</si>
  <si>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</si>
  <si>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</si>
  <si>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</si>
  <si>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</si>
  <si>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</si>
  <si>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</si>
  <si>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</si>
  <si>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</si>
  <si>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</si>
  <si>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</si>
  <si>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</si>
  <si>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</si>
  <si>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</si>
  <si>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</si>
  <si>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</si>
  <si>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</si>
  <si>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</si>
  <si>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</si>
  <si>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</si>
  <si>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</si>
  <si>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</si>
  <si>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</si>
  <si>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</si>
  <si>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</si>
  <si>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</si>
  <si>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</si>
  <si>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</si>
  <si>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</si>
  <si>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</si>
  <si>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</si>
  <si>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</si>
  <si>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</si>
  <si>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</si>
  <si>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</si>
  <si>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</si>
  <si>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</si>
  <si>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</si>
  <si>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</si>
  <si>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</si>
  <si>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</si>
  <si>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</si>
  <si>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</si>
  <si>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</si>
  <si>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</si>
  <si>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</si>
  <si>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</si>
  <si>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</si>
  <si>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</si>
  <si>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</si>
  <si>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</si>
  <si>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</si>
  <si>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</si>
  <si>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</si>
  <si>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</si>
  <si>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</si>
  <si>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</si>
  <si>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</si>
  <si>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</si>
  <si>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</si>
  <si>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</si>
  <si>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</si>
  <si>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</si>
  <si>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</si>
  <si>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</si>
  <si>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</si>
  <si>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</si>
  <si>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</si>
  <si>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</si>
  <si>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</si>
  <si>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</si>
  <si>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</si>
  <si>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</si>
  <si>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</si>
  <si>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</si>
  <si>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</si>
  <si>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</si>
  <si>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</si>
  <si>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</si>
  <si>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</si>
  <si>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</si>
  <si>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</si>
  <si>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</si>
  <si>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</si>
  <si>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</si>
  <si>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</si>
  <si>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</si>
  <si>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</si>
  <si>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</si>
  <si>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</si>
  <si>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</si>
  <si>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</si>
  <si>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</si>
  <si>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</si>
  <si>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</si>
  <si>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</si>
  <si>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</si>
  <si>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</si>
  <si>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</si>
  <si>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</si>
  <si>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</si>
  <si>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</si>
  <si>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</si>
  <si>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</si>
  <si>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</si>
  <si>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</si>
  <si>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</si>
  <si>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</si>
  <si>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</si>
  <si>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</si>
  <si>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</si>
  <si>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</si>
  <si>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</si>
  <si>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</si>
  <si>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</si>
  <si>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</si>
  <si>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</si>
  <si>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</si>
  <si>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</si>
  <si>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</si>
  <si>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</si>
  <si>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</si>
  <si>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</si>
  <si>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</si>
  <si>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</si>
  <si>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>026071023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</si>
  <si>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</si>
  <si>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</si>
  <si>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</si>
  <si>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</si>
  <si>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</si>
  <si>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</si>
  <si>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</si>
  <si>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</si>
  <si>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</si>
  <si>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</si>
  <si>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</si>
  <si>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</si>
  <si>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</si>
  <si>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</si>
  <si>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</si>
  <si>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</si>
  <si>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</si>
  <si>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</si>
  <si>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</si>
  <si>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</si>
  <si>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</si>
  <si>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</si>
  <si>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</si>
  <si>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</si>
  <si>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</si>
  <si>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</si>
  <si>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</si>
  <si>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</si>
  <si>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</si>
  <si>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</si>
  <si>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</si>
  <si>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</si>
  <si>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</si>
  <si>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</si>
  <si>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</si>
  <si>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</si>
  <si>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</si>
  <si>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</si>
  <si>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</si>
  <si>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</si>
  <si>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</si>
  <si>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</si>
  <si>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</si>
  <si>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</si>
  <si>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</si>
  <si>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</si>
  <si>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</si>
  <si>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</si>
  <si>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</si>
  <si>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</si>
  <si>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</si>
  <si>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</si>
  <si>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</si>
  <si>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</si>
  <si>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</si>
  <si>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</si>
  <si>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</si>
  <si>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</si>
  <si>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</si>
  <si>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</si>
  <si>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</si>
  <si>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</si>
  <si>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</si>
  <si>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</si>
  <si>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</si>
  <si>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</si>
  <si>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</si>
  <si>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</si>
  <si>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</si>
  <si>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</si>
  <si>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</si>
  <si>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</si>
  <si>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</si>
  <si>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</si>
  <si>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</si>
  <si>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</si>
  <si>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</si>
  <si>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</si>
  <si>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</si>
  <si>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</si>
  <si>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</si>
  <si>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</si>
  <si>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</si>
  <si>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</si>
  <si>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</si>
  <si>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</si>
  <si>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</si>
  <si>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</si>
  <si>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</si>
  <si>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</si>
  <si>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</si>
  <si>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</si>
  <si>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</si>
  <si>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</si>
  <si>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</si>
  <si>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</si>
  <si>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</si>
  <si>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</si>
  <si>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</si>
  <si>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</si>
  <si>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</si>
  <si>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</si>
  <si>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</si>
  <si>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</si>
  <si>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</si>
  <si>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</si>
  <si>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</si>
  <si>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</si>
  <si>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</si>
  <si>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</si>
  <si>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</si>
  <si>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</si>
  <si>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</si>
  <si>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</si>
  <si>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</si>
  <si>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</si>
  <si>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</si>
  <si>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</si>
  <si>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</si>
  <si>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</si>
  <si>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</si>
  <si>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</si>
  <si>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</si>
  <si>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</si>
  <si>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</si>
  <si>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</si>
  <si>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</si>
  <si>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</si>
  <si>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</si>
  <si>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</si>
  <si>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</si>
  <si>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</si>
  <si>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</si>
  <si>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</si>
  <si>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</si>
  <si>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</si>
  <si>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</si>
  <si>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</si>
  <si>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</si>
  <si>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</si>
  <si>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</si>
  <si>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</si>
  <si>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</si>
  <si>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</si>
  <si>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</si>
  <si>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</si>
  <si>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</si>
  <si>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</si>
  <si>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</si>
  <si>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</si>
  <si>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</si>
  <si>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</si>
  <si>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</si>
  <si>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</si>
  <si>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</si>
  <si>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</si>
  <si>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</si>
  <si>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</si>
  <si>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</si>
  <si>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</si>
  <si>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</si>
  <si>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</si>
  <si>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</si>
  <si>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</si>
  <si>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</si>
  <si>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</si>
  <si>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</si>
  <si>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</si>
  <si>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</si>
  <si>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</si>
  <si>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</si>
  <si>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</si>
  <si>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</si>
  <si>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</si>
  <si>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</si>
  <si>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</si>
  <si>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</si>
  <si>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</si>
  <si>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</si>
  <si>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</si>
  <si>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</si>
  <si>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</si>
  <si>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</si>
  <si>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</si>
  <si>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</si>
  <si>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</si>
  <si>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</si>
  <si>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</si>
  <si>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</si>
  <si>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</si>
  <si>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</si>
  <si>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</si>
  <si>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</si>
  <si>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</si>
  <si>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</si>
  <si>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</si>
  <si>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</si>
  <si>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</si>
  <si>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</si>
  <si>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</si>
  <si>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</si>
  <si>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</si>
  <si>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</si>
  <si>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</si>
  <si>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</si>
  <si>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</si>
  <si>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</si>
  <si>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</si>
  <si>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</si>
  <si>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</si>
  <si>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</si>
  <si>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</si>
  <si>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</si>
  <si>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</si>
  <si>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</si>
  <si>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</si>
  <si>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</si>
  <si>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</si>
  <si>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</si>
  <si>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</si>
  <si>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</si>
  <si>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</si>
  <si>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</si>
  <si>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</si>
  <si>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</si>
  <si>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</si>
  <si>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</si>
  <si>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</si>
  <si>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</si>
  <si>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</si>
  <si>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</si>
  <si>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</si>
  <si>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</si>
  <si>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</si>
  <si>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</si>
  <si>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</si>
  <si>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</si>
  <si>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</si>
  <si>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</si>
  <si>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</si>
  <si>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</si>
  <si>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</si>
  <si>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</si>
  <si>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</si>
  <si>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</si>
  <si>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</si>
  <si>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</si>
  <si>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</si>
  <si>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</si>
  <si>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</si>
  <si>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</si>
  <si>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</si>
  <si>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</si>
  <si>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</si>
  <si>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</si>
  <si>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</si>
  <si>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</si>
  <si>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</si>
  <si>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</si>
  <si>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</si>
  <si>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</si>
  <si>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</si>
  <si>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</si>
  <si>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</si>
  <si>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</si>
  <si>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</si>
  <si>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</si>
  <si>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</si>
  <si>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</si>
  <si>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</si>
  <si>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</si>
  <si>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</si>
  <si>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</si>
  <si>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</si>
  <si>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</si>
  <si>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</si>
  <si>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</si>
  <si>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</si>
  <si>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</si>
  <si>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</si>
  <si>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</si>
  <si>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</si>
  <si>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</si>
  <si>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</si>
  <si>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</si>
  <si>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</si>
  <si>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</si>
  <si>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</si>
  <si>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</si>
  <si>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</si>
  <si>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</si>
  <si>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</si>
  <si>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</si>
  <si>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</si>
  <si>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</si>
  <si>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</si>
  <si>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</si>
  <si>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</si>
  <si>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</si>
  <si>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</si>
  <si>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</si>
  <si>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</si>
  <si>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</si>
  <si>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</si>
  <si>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</si>
  <si>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</si>
  <si>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</si>
  <si>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</si>
  <si>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</si>
  <si>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</si>
  <si>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</si>
  <si>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</si>
  <si>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</si>
  <si>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</si>
  <si>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</si>
  <si>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</si>
  <si>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</si>
  <si>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</si>
  <si>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</si>
  <si>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</si>
  <si>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</si>
  <si>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</si>
  <si>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</si>
  <si>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</si>
  <si>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</si>
  <si>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</si>
  <si>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</si>
  <si>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</si>
  <si>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</si>
  <si>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</si>
  <si>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</si>
  <si>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</si>
  <si>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</si>
  <si>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</si>
  <si>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</si>
  <si>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</si>
  <si>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</si>
  <si>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</si>
  <si>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</si>
  <si>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</si>
  <si>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</si>
  <si>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</si>
  <si>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</si>
  <si>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</si>
  <si>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</si>
  <si>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</si>
  <si>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</si>
  <si>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</si>
  <si>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</si>
  <si>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</si>
  <si>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</si>
  <si>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</si>
  <si>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</si>
  <si>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</si>
  <si>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</si>
  <si>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</si>
  <si>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</si>
  <si>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</si>
  <si>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</si>
  <si>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</si>
  <si>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</si>
  <si>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</si>
  <si>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</si>
  <si>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</si>
  <si>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</si>
  <si>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</si>
  <si>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</si>
  <si>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</si>
  <si>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</si>
  <si>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</si>
  <si>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</si>
  <si>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</si>
  <si>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</si>
  <si>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</si>
  <si>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</si>
  <si>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</si>
  <si>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</si>
  <si>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</si>
  <si>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</si>
  <si>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</si>
  <si>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</si>
  <si>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</si>
  <si>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</si>
  <si>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</si>
  <si>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</si>
  <si>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</si>
  <si>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</si>
  <si>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</si>
  <si>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</si>
  <si>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</si>
  <si>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</si>
  <si>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</si>
  <si>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</si>
  <si>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</si>
  <si>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</si>
  <si>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</si>
  <si>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</si>
  <si>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</si>
  <si>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</si>
  <si>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</si>
  <si>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</si>
  <si>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</si>
  <si>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</si>
  <si>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</si>
  <si>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</si>
  <si>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</si>
  <si>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</si>
  <si>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</si>
  <si>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</si>
  <si>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</si>
  <si>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</si>
  <si>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</si>
  <si>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</si>
  <si>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</si>
  <si>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</si>
  <si>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</si>
  <si>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</si>
  <si>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</si>
  <si>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</si>
  <si>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</si>
  <si>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</si>
  <si>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</si>
  <si>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</si>
  <si>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</si>
  <si>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</si>
  <si>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</si>
  <si>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</si>
  <si>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</si>
  <si>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</si>
  <si>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</si>
  <si>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</si>
  <si>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</si>
  <si>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</si>
  <si>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</si>
  <si>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</si>
  <si>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</si>
  <si>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</si>
  <si>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</si>
  <si>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</si>
  <si>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</si>
  <si>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</si>
  <si>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</si>
  <si>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</si>
  <si>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</si>
  <si>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</si>
  <si>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</si>
  <si>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</si>
  <si>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</si>
  <si>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</si>
  <si>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</si>
  <si>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</si>
  <si>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</si>
  <si>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</si>
  <si>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</si>
  <si>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</si>
  <si>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</si>
  <si>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</si>
  <si>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</si>
  <si>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</si>
  <si>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</si>
  <si>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</si>
  <si>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</si>
  <si>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</si>
  <si>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</si>
  <si>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</si>
  <si>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</si>
  <si>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</si>
  <si>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</si>
  <si>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</si>
  <si>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</si>
  <si>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</si>
  <si>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</si>
  <si>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</si>
  <si>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</si>
  <si>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</si>
  <si>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</si>
  <si>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</si>
  <si>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</si>
  <si>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</si>
  <si>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</si>
  <si>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</si>
  <si>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</si>
  <si>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</si>
  <si>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</si>
  <si>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</si>
  <si>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</si>
  <si>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</si>
  <si>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</si>
  <si>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</si>
  <si>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</si>
  <si>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</si>
  <si>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</si>
  <si>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</si>
  <si>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</si>
  <si>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</si>
  <si>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</si>
  <si>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</si>
  <si>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</si>
  <si>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</si>
  <si>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</si>
  <si>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</si>
  <si>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</si>
  <si>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</si>
  <si>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</si>
  <si>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</si>
  <si>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</si>
  <si>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</si>
  <si>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</si>
  <si>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</si>
  <si>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</si>
  <si>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</si>
  <si>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</si>
  <si>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</si>
  <si>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</si>
  <si>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</si>
  <si>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</si>
  <si>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</si>
  <si>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</si>
  <si>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</si>
  <si>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</si>
  <si>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</si>
  <si>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</si>
  <si>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</si>
  <si>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</si>
  <si>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</si>
  <si>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</si>
  <si>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</si>
  <si>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</si>
  <si>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</si>
  <si>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</si>
  <si>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</si>
  <si>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</si>
  <si>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</si>
  <si>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</si>
  <si>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</si>
  <si>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</si>
  <si>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</si>
  <si>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</si>
  <si>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</si>
  <si>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</si>
  <si>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</si>
  <si>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</si>
  <si>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</si>
  <si>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</si>
  <si>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</si>
  <si>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</si>
  <si>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</si>
  <si>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</si>
  <si>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</si>
  <si>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</si>
  <si>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</si>
  <si>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</si>
  <si>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</si>
  <si>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</si>
  <si>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</si>
  <si>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</si>
  <si>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</si>
  <si>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</si>
  <si>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</si>
  <si>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</si>
  <si>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</si>
  <si>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</si>
  <si>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</si>
  <si>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</si>
  <si>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</si>
  <si>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</si>
  <si>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</si>
  <si>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</si>
  <si>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</si>
  <si>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</si>
  <si>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</si>
  <si>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</si>
  <si>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</si>
  <si>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</si>
  <si>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</si>
  <si>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</si>
  <si>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</si>
  <si>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</si>
  <si>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</si>
  <si>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</si>
  <si>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</si>
  <si>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</si>
  <si>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</si>
  <si>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</si>
  <si>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</si>
  <si>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</si>
  <si>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</si>
  <si>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</si>
  <si>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</si>
  <si>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</si>
  <si>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</si>
  <si>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</si>
  <si>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</si>
  <si>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</si>
  <si>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</si>
  <si>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</si>
  <si>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</si>
  <si>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</si>
  <si>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</si>
  <si>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</si>
  <si>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</si>
  <si>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</si>
  <si>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</si>
  <si>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</si>
  <si>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</si>
  <si>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</si>
  <si>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</si>
  <si>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</si>
  <si>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</si>
  <si>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</si>
  <si>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</si>
  <si>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</si>
  <si>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</si>
  <si>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</si>
  <si>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</si>
  <si>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</si>
  <si>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</si>
  <si>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</si>
  <si>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</si>
  <si>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</si>
  <si>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</si>
  <si>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</si>
  <si>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</si>
  <si>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</si>
  <si>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</si>
  <si>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</si>
  <si>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</si>
  <si>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</si>
  <si>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</si>
  <si>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</si>
  <si>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</si>
  <si>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</si>
  <si>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</si>
  <si>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</si>
  <si>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</si>
  <si>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</si>
  <si>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</si>
  <si>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</si>
  <si>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</si>
  <si>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</si>
  <si>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</si>
  <si>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</si>
  <si>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</si>
  <si>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</si>
  <si>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</si>
  <si>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</si>
  <si>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</si>
  <si>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</si>
  <si>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</si>
  <si>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</si>
  <si>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</si>
  <si>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</si>
  <si>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</si>
  <si>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</si>
  <si>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</si>
  <si>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</si>
  <si>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</si>
  <si>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</si>
  <si>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</si>
  <si>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</si>
  <si>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</si>
  <si>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</si>
  <si>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</si>
  <si>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</si>
  <si>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</si>
  <si>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</si>
  <si>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</si>
  <si>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</si>
  <si>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</si>
  <si>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</si>
  <si>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</si>
  <si>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</si>
  <si>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</si>
  <si>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</si>
  <si>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</si>
  <si>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</si>
  <si>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</si>
  <si>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</si>
  <si>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</si>
  <si>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</si>
  <si>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</si>
  <si>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</si>
  <si>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</si>
  <si>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</si>
  <si>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</si>
  <si>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</si>
  <si>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</si>
  <si>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</si>
  <si>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</si>
  <si>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</si>
  <si>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</si>
  <si>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</si>
  <si>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</si>
  <si>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</si>
  <si>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</si>
  <si>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</si>
  <si>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</si>
  <si>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</si>
  <si>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</si>
  <si>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</si>
  <si>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</si>
  <si>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</si>
  <si>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</si>
  <si>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</si>
  <si>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</si>
  <si>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</si>
  <si>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</si>
  <si>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</si>
  <si>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</si>
  <si>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</si>
  <si>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</si>
  <si>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</si>
  <si>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</si>
  <si>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</si>
  <si>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</si>
  <si>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</si>
  <si>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</si>
  <si>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</si>
  <si>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</si>
  <si>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</si>
  <si>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</si>
  <si>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</si>
  <si>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</si>
  <si>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</si>
  <si>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</si>
  <si>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</si>
  <si>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</si>
  <si>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</si>
  <si>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</si>
  <si>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</si>
  <si>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</si>
  <si>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</si>
  <si>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</si>
  <si>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</si>
  <si>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</si>
  <si>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</si>
  <si>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</si>
  <si>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</si>
  <si>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</si>
  <si>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</si>
  <si>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</si>
  <si>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</si>
  <si>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</si>
  <si>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</si>
  <si>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</si>
  <si>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</si>
  <si>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</si>
  <si>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</si>
  <si>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</si>
  <si>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</si>
  <si>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</si>
  <si>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</si>
  <si>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</si>
  <si>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</si>
  <si>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</si>
  <si>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</si>
  <si>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</si>
  <si>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</si>
  <si>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</si>
  <si>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</si>
  <si>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</si>
  <si>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</si>
  <si>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</si>
  <si>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</si>
  <si>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</si>
  <si>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</si>
  <si>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</si>
  <si>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</si>
  <si>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</si>
  <si>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</si>
  <si>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</si>
  <si>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</si>
  <si>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</si>
  <si>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</si>
  <si>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</si>
  <si>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</si>
  <si>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</si>
  <si>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</si>
  <si>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</si>
  <si>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</si>
  <si>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</si>
  <si>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</si>
  <si>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</si>
  <si>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</si>
  <si>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</si>
  <si>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</si>
  <si>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</si>
  <si>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</si>
  <si>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</si>
  <si>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</si>
  <si>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</si>
  <si>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</si>
  <si>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</si>
  <si>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</si>
  <si>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</si>
  <si>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</si>
  <si>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</si>
  <si>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</si>
  <si>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</si>
  <si>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</si>
  <si>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</si>
  <si>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</si>
  <si>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</si>
  <si>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</si>
  <si>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</si>
  <si>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</si>
  <si>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</si>
  <si>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</si>
  <si>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</si>
  <si>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</si>
  <si>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</si>
  <si>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</si>
  <si>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</si>
  <si>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</si>
  <si>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</si>
  <si>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</si>
  <si>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</si>
  <si>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</si>
  <si>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</si>
  <si>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</si>
  <si>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</si>
  <si>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</si>
  <si>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</si>
  <si>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</si>
  <si>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</si>
  <si>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</si>
  <si>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</si>
  <si>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</si>
  <si>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</si>
  <si>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</si>
  <si>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</si>
  <si>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</si>
  <si>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</si>
  <si>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</si>
  <si>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</si>
  <si>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</si>
  <si>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</si>
  <si>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</si>
  <si>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</si>
  <si>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</si>
  <si>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</si>
  <si>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</si>
  <si>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</si>
  <si>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</si>
  <si>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</si>
  <si>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</si>
  <si>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</si>
  <si>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</si>
  <si>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</si>
  <si>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</si>
  <si>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</si>
  <si>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</si>
  <si>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</si>
  <si>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</si>
  <si>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</si>
  <si>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</si>
  <si>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</si>
  <si>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</si>
  <si>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</si>
  <si>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</si>
  <si>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</si>
  <si>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</si>
  <si>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</si>
  <si>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</si>
  <si>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</si>
  <si>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</si>
  <si>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</si>
  <si>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</si>
  <si>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</si>
  <si>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</si>
  <si>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</si>
  <si>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</si>
  <si>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</si>
  <si>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</si>
  <si>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</si>
  <si>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</si>
  <si>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</si>
  <si>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</si>
  <si>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</si>
  <si>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</si>
  <si>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</si>
  <si>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</si>
  <si>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</si>
  <si>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</si>
  <si>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</si>
  <si>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</si>
  <si>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</si>
  <si>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</si>
  <si>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</si>
  <si>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</si>
  <si>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</si>
  <si>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</si>
  <si>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</si>
  <si>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</si>
  <si>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</si>
  <si>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</si>
  <si>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</si>
  <si>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</si>
  <si>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</si>
  <si>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</si>
  <si>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</si>
  <si>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</si>
  <si>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</si>
  <si>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</si>
  <si>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</si>
  <si>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</si>
  <si>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</si>
  <si>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</si>
  <si>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</si>
  <si>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</si>
  <si>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</si>
  <si>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</si>
  <si>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</si>
  <si>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</si>
  <si>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</si>
  <si>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</si>
  <si>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</si>
  <si>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</si>
  <si>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</si>
  <si>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</si>
  <si>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</si>
  <si>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</si>
  <si>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</si>
  <si>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</si>
  <si>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</si>
  <si>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</si>
  <si>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</si>
  <si>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</si>
  <si>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</si>
  <si>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</si>
  <si>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</si>
  <si>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</si>
  <si>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</si>
  <si>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</si>
  <si>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</si>
  <si>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</si>
  <si>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</si>
  <si>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</si>
  <si>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</si>
  <si>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</si>
  <si>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</si>
  <si>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</si>
  <si>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</si>
  <si>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</si>
  <si>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</si>
  <si>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</si>
  <si>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</si>
  <si>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</si>
  <si>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</si>
  <si>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</si>
  <si>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</si>
  <si>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</si>
  <si>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</si>
  <si>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</si>
  <si>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</si>
  <si>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</si>
  <si>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</si>
  <si>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</si>
  <si>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</si>
  <si>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</si>
  <si>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</si>
  <si>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</si>
  <si>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</si>
  <si>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</si>
  <si>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</si>
  <si>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</si>
  <si>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</si>
  <si>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</si>
  <si>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</si>
  <si>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</si>
  <si>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</si>
  <si>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</si>
  <si>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</si>
  <si>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</si>
  <si>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</si>
  <si>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</si>
  <si>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</si>
  <si>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</si>
  <si>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</si>
  <si>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</si>
  <si>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</si>
  <si>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</si>
  <si>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</si>
  <si>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</si>
  <si>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</si>
  <si>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</si>
  <si>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</si>
  <si>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</si>
  <si>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</si>
  <si>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</si>
  <si>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</si>
  <si>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</si>
  <si>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</si>
  <si>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</si>
  <si>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</si>
  <si>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</si>
  <si>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</si>
  <si>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</si>
  <si>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</si>
  <si>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</si>
  <si>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</si>
  <si>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</si>
  <si>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</si>
  <si>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</si>
  <si>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</si>
  <si>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</si>
  <si>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</si>
  <si>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</si>
  <si>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</si>
  <si>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</si>
  <si>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</si>
  <si>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</si>
  <si>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</si>
  <si>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</si>
  <si>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</si>
  <si>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</si>
  <si>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</si>
  <si>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</si>
  <si>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</si>
  <si>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</si>
  <si>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</si>
  <si>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</si>
  <si>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</si>
  <si>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</si>
  <si>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</si>
  <si>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</si>
  <si>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</si>
  <si>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</si>
  <si>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</si>
  <si>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</si>
  <si>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</si>
  <si>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</si>
  <si>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</si>
  <si>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</si>
  <si>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</si>
  <si>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</si>
  <si>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</si>
  <si>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</si>
  <si>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</si>
  <si>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</si>
  <si>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</si>
  <si>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</si>
  <si>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</si>
  <si>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</si>
  <si>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</si>
  <si>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</si>
  <si>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</si>
  <si>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</si>
  <si>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</si>
  <si>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</si>
  <si>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</si>
  <si>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</si>
  <si>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</si>
  <si>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</si>
  <si>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</si>
  <si>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</si>
  <si>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</si>
  <si>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</si>
  <si>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</si>
  <si>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</si>
  <si>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</si>
  <si>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</si>
  <si>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</si>
  <si>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</si>
  <si>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</si>
  <si>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</si>
  <si>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</si>
  <si>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</si>
  <si>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</si>
  <si>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</si>
  <si>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</si>
  <si>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</si>
  <si>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</si>
  <si>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</si>
  <si>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</si>
  <si>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</si>
  <si>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</si>
  <si>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</si>
  <si>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</si>
  <si>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</si>
  <si>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</si>
  <si>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</si>
  <si>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</si>
  <si>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</si>
  <si>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</si>
  <si>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</si>
  <si>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</si>
  <si>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</si>
  <si>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</si>
  <si>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</si>
  <si>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</si>
  <si>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</si>
  <si>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</si>
  <si>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</si>
  <si>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</si>
  <si>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</si>
  <si>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</si>
  <si>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</si>
  <si>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</si>
  <si>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</si>
  <si>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</si>
  <si>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</si>
  <si>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</si>
  <si>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</si>
  <si>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</si>
  <si>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</si>
  <si>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</si>
  <si>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</si>
  <si>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</si>
  <si>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</si>
  <si>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</si>
  <si>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</si>
  <si>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</si>
  <si>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</si>
  <si>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</si>
  <si>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</si>
  <si>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</si>
  <si>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</si>
  <si>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</si>
  <si>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</si>
  <si>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</si>
  <si>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</si>
  <si>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</si>
  <si>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</si>
  <si>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</si>
  <si>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</si>
  <si>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</si>
  <si>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</si>
  <si>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</si>
  <si>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</si>
  <si>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</si>
  <si>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</si>
  <si>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</si>
  <si>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</si>
  <si>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</si>
  <si>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</si>
  <si>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</si>
  <si>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</si>
  <si>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</si>
  <si>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</si>
  <si>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</si>
  <si>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</si>
  <si>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</si>
  <si>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</si>
  <si>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</si>
  <si>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</si>
  <si>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</si>
  <si>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</si>
  <si>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</si>
  <si>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</si>
  <si>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</si>
  <si>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</si>
  <si>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</si>
  <si>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</si>
  <si>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</si>
  <si>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</si>
  <si>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</si>
  <si>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</si>
  <si>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</si>
  <si>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</si>
  <si>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</si>
  <si>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</si>
  <si>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</si>
  <si>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</si>
  <si>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</si>
  <si>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</si>
  <si>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</si>
  <si>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</si>
  <si>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</si>
  <si>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</si>
  <si>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</si>
  <si>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</si>
  <si>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</si>
  <si>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</si>
  <si>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</si>
  <si>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</si>
  <si>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</si>
  <si>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</si>
  <si>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</si>
  <si>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</si>
  <si>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</si>
  <si>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</si>
  <si>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</si>
  <si>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</si>
  <si>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</si>
  <si>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</si>
  <si>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</si>
  <si>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</si>
  <si>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</si>
  <si>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</si>
  <si>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</si>
  <si>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</si>
  <si>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</si>
  <si>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</si>
  <si>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</si>
  <si>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</si>
  <si>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</si>
  <si>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</si>
  <si>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</si>
  <si>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</si>
  <si>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</si>
  <si>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</si>
  <si>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</si>
  <si>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</si>
  <si>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</si>
  <si>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</si>
  <si>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</si>
  <si>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</si>
  <si>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</si>
  <si>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</si>
  <si>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</si>
  <si>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</si>
  <si>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</si>
  <si>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</si>
  <si>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</si>
  <si>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</si>
  <si>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</si>
  <si>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</si>
  <si>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</si>
  <si>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</si>
  <si>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</si>
  <si>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</si>
  <si>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</si>
  <si>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</si>
  <si>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</si>
  <si>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</si>
  <si>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</si>
  <si>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</si>
  <si>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</si>
  <si>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</si>
  <si>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</si>
  <si>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</si>
  <si>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</si>
  <si>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</si>
  <si>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</si>
  <si>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</si>
  <si>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</si>
  <si>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</si>
  <si>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</si>
  <si>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</si>
  <si>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</si>
  <si>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</si>
  <si>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</si>
  <si>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</si>
  <si>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</si>
  <si>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</si>
  <si>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</si>
  <si>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</si>
  <si>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</si>
  <si>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</si>
  <si>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</si>
  <si>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</si>
  <si>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</si>
  <si>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</si>
  <si>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</si>
  <si>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</si>
  <si>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</si>
  <si>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</si>
  <si>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</si>
  <si>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</si>
  <si>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</si>
  <si>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</si>
  <si>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</si>
  <si>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</si>
  <si>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</si>
  <si>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</si>
  <si>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</si>
  <si>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</si>
  <si>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</si>
  <si>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</si>
  <si>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</si>
  <si>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</si>
  <si>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</si>
  <si>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</si>
  <si>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</si>
  <si>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</si>
  <si>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</si>
  <si>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</si>
  <si>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</si>
  <si>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</si>
  <si>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</si>
  <si>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</si>
  <si>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</si>
  <si>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</si>
  <si>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</si>
  <si>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</si>
  <si>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</si>
  <si>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</si>
  <si>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</si>
  <si>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</si>
  <si>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</si>
  <si>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</si>
  <si>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</si>
  <si>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</si>
  <si>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</si>
  <si>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</si>
  <si>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</si>
  <si>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</si>
  <si>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</si>
  <si>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</si>
  <si>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</si>
  <si>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</si>
  <si>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</si>
  <si>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</si>
  <si>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</si>
  <si>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</si>
  <si>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</si>
  <si>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</si>
  <si>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</si>
  <si>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</si>
  <si>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</si>
  <si>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</si>
  <si>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</si>
  <si>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</si>
  <si>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</si>
  <si>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</si>
  <si>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</si>
  <si>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</si>
  <si>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</si>
  <si>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</si>
  <si>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</si>
  <si>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</si>
  <si>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</si>
  <si>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</si>
  <si>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</si>
  <si>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</si>
  <si>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</si>
  <si>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</si>
  <si>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</si>
  <si>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</si>
  <si>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</si>
  <si>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</si>
  <si>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</si>
  <si>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</si>
  <si>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</si>
  <si>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</si>
  <si>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</si>
  <si>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</si>
  <si>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</si>
  <si>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</si>
  <si>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</si>
  <si>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</si>
  <si>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</si>
  <si>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</si>
  <si>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</si>
  <si>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</si>
  <si>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</si>
  <si>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</si>
  <si>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</si>
  <si>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</si>
  <si>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</si>
  <si>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</si>
  <si>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</si>
  <si>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</si>
  <si>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</si>
  <si>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</si>
  <si>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</si>
  <si>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</si>
  <si>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</si>
  <si>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</si>
  <si>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</si>
  <si>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</si>
  <si>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</si>
  <si>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</si>
  <si>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</si>
  <si>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</si>
  <si>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</si>
  <si>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</si>
  <si>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</si>
  <si>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</si>
  <si>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</si>
  <si>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</si>
  <si>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</si>
  <si>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</si>
  <si>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</si>
  <si>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</si>
  <si>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</si>
  <si>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</si>
  <si>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</si>
  <si>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</si>
  <si>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</si>
  <si>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</si>
  <si>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</si>
  <si>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</si>
  <si>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</si>
  <si>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</si>
  <si>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</si>
  <si>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</si>
  <si>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</si>
  <si>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</si>
  <si>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</si>
  <si>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</si>
  <si>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</si>
  <si>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</si>
  <si>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</si>
  <si>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</si>
  <si>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</si>
  <si>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</si>
  <si>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</si>
  <si>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</si>
  <si>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</si>
  <si>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</si>
  <si>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</si>
  <si>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</si>
  <si>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</si>
  <si>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</si>
  <si>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</si>
  <si>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</si>
  <si>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</si>
  <si>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</si>
  <si>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</si>
  <si>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</si>
  <si>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</si>
  <si>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</si>
  <si>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</si>
  <si>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</si>
  <si>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</si>
  <si>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</si>
  <si>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</si>
  <si>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</si>
  <si>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</si>
  <si>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</si>
  <si>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</si>
  <si>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</si>
  <si>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</si>
  <si>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</si>
  <si>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</si>
  <si>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</si>
  <si>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</si>
  <si>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</si>
  <si>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</si>
  <si>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</si>
  <si>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</si>
  <si>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</si>
  <si>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</si>
  <si>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</si>
  <si>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</si>
  <si>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</si>
  <si>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</si>
  <si>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</si>
  <si>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</si>
  <si>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</si>
  <si>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</si>
  <si>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</si>
  <si>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</si>
  <si>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</si>
  <si>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</si>
  <si>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</si>
  <si>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</si>
  <si>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</si>
  <si>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</si>
  <si>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</si>
  <si>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</si>
  <si>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</si>
  <si>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</si>
  <si>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</si>
  <si>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</si>
  <si>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</si>
  <si>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</si>
  <si>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</si>
  <si>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</si>
  <si>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</si>
  <si>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</si>
  <si>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</si>
  <si>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</si>
  <si>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</si>
  <si>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</si>
  <si>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</si>
  <si>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</si>
  <si>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</si>
  <si>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</si>
  <si>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</si>
  <si>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</si>
  <si>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</si>
  <si>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</si>
  <si>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</si>
  <si>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</si>
  <si>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</si>
  <si>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</si>
  <si>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</si>
  <si>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</si>
  <si>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</si>
  <si>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</si>
  <si>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</si>
  <si>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</si>
  <si>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</si>
  <si>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</si>
  <si>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</si>
  <si>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</si>
  <si>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</si>
  <si>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</si>
  <si>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</si>
  <si>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</si>
  <si>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</si>
  <si>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</si>
  <si>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</si>
  <si>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</si>
  <si>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</si>
  <si>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</si>
  <si>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</si>
  <si>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</si>
  <si>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</si>
  <si>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</si>
  <si>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</si>
  <si>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</si>
  <si>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</si>
  <si>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</si>
  <si>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</si>
  <si>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</si>
  <si>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</si>
  <si>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</si>
  <si>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</si>
  <si>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</si>
  <si>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</si>
  <si>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</si>
  <si>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</si>
  <si>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</si>
  <si>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</si>
  <si>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</si>
  <si>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</si>
  <si>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</si>
  <si>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</si>
  <si>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</si>
  <si>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</si>
  <si>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</si>
  <si>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</si>
  <si>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</si>
  <si>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</si>
  <si>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</si>
  <si>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</si>
  <si>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</si>
  <si>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</si>
  <si>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</si>
  <si>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</si>
  <si>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</si>
  <si>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</si>
  <si>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</si>
  <si>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</si>
  <si>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</si>
  <si>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</si>
  <si>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</si>
  <si>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</si>
  <si>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</si>
  <si>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</si>
  <si>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</si>
  <si>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</si>
  <si>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</si>
  <si>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</si>
  <si>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</si>
  <si>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</si>
  <si>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</si>
  <si>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</si>
  <si>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</si>
  <si>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</si>
  <si>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</si>
  <si>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</si>
  <si>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</si>
  <si>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</si>
  <si>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</si>
  <si>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</si>
  <si>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</si>
  <si>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</si>
  <si>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</si>
  <si>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</si>
  <si>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</si>
  <si>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</si>
  <si>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</si>
  <si>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</si>
  <si>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</si>
  <si>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</si>
  <si>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</si>
  <si>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</si>
  <si>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</si>
  <si>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</si>
  <si>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</si>
  <si>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</si>
  <si>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</si>
  <si>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</si>
  <si>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</si>
  <si>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</si>
  <si>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</si>
  <si>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</si>
  <si>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</si>
  <si>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</si>
  <si>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</si>
  <si>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</si>
  <si>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</si>
  <si>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</si>
  <si>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</si>
  <si>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</si>
  <si>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</si>
  <si>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</si>
  <si>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</si>
  <si>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</si>
  <si>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</si>
  <si>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</si>
  <si>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</si>
  <si>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</si>
  <si>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</si>
  <si>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</si>
  <si>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</si>
  <si>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</si>
  <si>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</si>
  <si>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</si>
  <si>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</si>
  <si>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</si>
  <si>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</si>
  <si>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</si>
  <si>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</si>
  <si>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</si>
  <si>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</si>
  <si>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</si>
  <si>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</si>
  <si>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</si>
  <si>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</si>
  <si>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</si>
  <si>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</si>
  <si>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</si>
  <si>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</si>
  <si>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</si>
  <si>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</si>
  <si>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</si>
  <si>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</si>
  <si>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</si>
  <si>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</si>
  <si>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</si>
  <si>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</si>
  <si>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</si>
  <si>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</si>
  <si>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</si>
  <si>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</si>
  <si>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</si>
  <si>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</si>
  <si>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</si>
  <si>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</si>
  <si>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</si>
  <si>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</si>
  <si>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</si>
  <si>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</si>
  <si>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</si>
  <si>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</si>
  <si>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</si>
  <si>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</si>
  <si>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</si>
  <si>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</si>
  <si>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</si>
  <si>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</si>
  <si>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</si>
  <si>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</si>
  <si>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</si>
  <si>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</si>
  <si>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</si>
  <si>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</si>
  <si>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</si>
  <si>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</si>
  <si>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</si>
  <si>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</si>
  <si>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</si>
  <si>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</si>
  <si>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</si>
  <si>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</si>
  <si>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</si>
  <si>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</si>
  <si>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</si>
  <si>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</si>
  <si>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</si>
  <si>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</si>
  <si>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</si>
  <si>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</si>
  <si>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</si>
  <si>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</si>
  <si>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</si>
  <si>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</si>
  <si>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</si>
  <si>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</si>
  <si>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</si>
  <si>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</si>
  <si>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</si>
  <si>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</si>
  <si>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</si>
  <si>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</si>
  <si>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</si>
  <si>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</si>
  <si>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</si>
  <si>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</si>
  <si>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</si>
  <si>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</si>
  <si>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</si>
  <si>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</si>
  <si>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</si>
  <si>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</si>
  <si>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</si>
  <si>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</si>
  <si>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</si>
  <si>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</si>
  <si>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</si>
  <si>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</si>
  <si>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</si>
  <si>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</si>
  <si>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</si>
  <si>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</si>
  <si>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</si>
  <si>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</si>
  <si>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</si>
  <si>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</si>
  <si>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</si>
  <si>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</si>
  <si>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</si>
  <si>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</si>
  <si>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</si>
  <si>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</si>
  <si>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</si>
  <si>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</si>
  <si>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</si>
  <si>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</si>
  <si>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</si>
  <si>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</si>
  <si>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</si>
  <si>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</si>
  <si>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</si>
  <si>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</si>
  <si>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</si>
  <si>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</si>
  <si>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</si>
  <si>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</si>
  <si>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</si>
  <si>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</si>
  <si>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</si>
  <si>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</si>
  <si>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</si>
  <si>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</si>
  <si>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</si>
  <si>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</si>
  <si>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</si>
  <si>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</si>
  <si>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</si>
  <si>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</si>
  <si>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</si>
  <si>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</si>
  <si>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</si>
  <si>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</si>
  <si>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</si>
  <si>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</si>
  <si>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</si>
  <si>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</si>
  <si>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</si>
  <si>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</si>
  <si>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</si>
  <si>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</si>
  <si>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</si>
  <si>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</si>
  <si>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</si>
  <si>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</si>
  <si>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</si>
  <si>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</si>
  <si>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</si>
  <si>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</si>
  <si>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</si>
  <si>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</si>
  <si>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</si>
  <si>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</si>
  <si>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</si>
  <si>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</si>
  <si>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</si>
  <si>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</si>
  <si>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</si>
  <si>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</si>
  <si>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</si>
  <si>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</si>
  <si>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</si>
  <si>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</si>
  <si>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</si>
  <si>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</si>
  <si>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</si>
  <si>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</si>
  <si>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</si>
  <si>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</si>
  <si>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</si>
  <si>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</si>
  <si>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</si>
  <si>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</si>
  <si>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</si>
  <si>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</si>
  <si>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</si>
  <si>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</si>
  <si>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</si>
  <si>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</si>
  <si>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</si>
  <si>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</si>
  <si>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</si>
  <si>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</si>
  <si>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</si>
  <si>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</si>
  <si>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</si>
  <si>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</si>
  <si>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</si>
  <si>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</si>
  <si>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</si>
  <si>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</si>
  <si>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</si>
  <si>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</si>
  <si>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</si>
  <si>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</si>
  <si>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</si>
  <si>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</si>
  <si>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</si>
  <si>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</si>
  <si>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</si>
  <si>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</si>
  <si>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</si>
  <si>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</si>
  <si>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</si>
  <si>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</si>
  <si>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</si>
  <si>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</si>
  <si>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</si>
  <si>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</si>
  <si>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</si>
  <si>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</si>
  <si>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</si>
  <si>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</si>
  <si>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</si>
  <si>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</si>
  <si>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</si>
  <si>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</si>
  <si>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</si>
  <si>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</si>
  <si>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</si>
  <si>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</si>
  <si>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</si>
  <si>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</si>
  <si>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</si>
  <si>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</si>
  <si>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</si>
  <si>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</si>
  <si>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</si>
  <si>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</si>
  <si>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</si>
  <si>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</si>
  <si>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</si>
  <si>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</si>
  <si>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</si>
  <si>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</si>
  <si>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</si>
  <si>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</si>
  <si>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</si>
  <si>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</si>
  <si>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</si>
  <si>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</si>
  <si>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</si>
  <si>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</si>
  <si>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</si>
  <si>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</si>
  <si>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</si>
  <si>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</si>
  <si>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</si>
  <si>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</si>
  <si>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</si>
  <si>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</si>
  <si>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</si>
  <si>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</si>
  <si>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</si>
  <si>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</si>
  <si>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</si>
  <si>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</si>
  <si>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</si>
  <si>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</si>
  <si>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</si>
  <si>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</si>
  <si>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</si>
  <si>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</si>
  <si>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</si>
  <si>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</si>
  <si>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</si>
  <si>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</si>
  <si>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</si>
  <si>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</si>
  <si>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</si>
  <si>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</si>
  <si>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</si>
  <si>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</si>
  <si>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</si>
  <si>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</si>
  <si>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</si>
  <si>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</si>
  <si>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</si>
  <si>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</si>
  <si>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</si>
  <si>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</si>
  <si>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</si>
  <si>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</si>
  <si>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</si>
  <si>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</si>
  <si>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</si>
  <si>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</si>
  <si>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</si>
  <si>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</si>
  <si>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</si>
  <si>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</si>
  <si>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</si>
  <si>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</si>
  <si>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</si>
  <si>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</si>
  <si>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</si>
  <si>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</si>
  <si>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</si>
  <si>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</si>
  <si>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</si>
  <si>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</si>
  <si>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</si>
  <si>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</si>
  <si>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</si>
  <si>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</si>
  <si>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</si>
  <si>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</si>
  <si>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</si>
  <si>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</si>
  <si>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</si>
  <si>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</si>
  <si>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</si>
  <si>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</si>
  <si>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</si>
  <si>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</si>
  <si>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</si>
  <si>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</si>
  <si>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</si>
  <si>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</si>
  <si>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</si>
  <si>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</si>
  <si>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</si>
  <si>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</si>
  <si>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</si>
  <si>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</si>
  <si>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</si>
  <si>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</si>
  <si>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</si>
  <si>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</si>
  <si>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</si>
  <si>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</si>
  <si>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</si>
  <si>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</si>
  <si>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</si>
  <si>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</si>
  <si>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</si>
  <si>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</si>
  <si>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</si>
  <si>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</si>
  <si>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</si>
  <si>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</si>
  <si>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</si>
  <si>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</si>
  <si>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</si>
  <si>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</si>
  <si>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</si>
  <si>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</si>
  <si>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</si>
  <si>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</si>
  <si>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</si>
  <si>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</si>
  <si>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</si>
  <si>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</si>
  <si>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</si>
  <si>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</si>
  <si>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</si>
  <si>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</si>
  <si>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</si>
  <si>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</si>
  <si>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</si>
  <si>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</si>
  <si>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</si>
  <si>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</si>
  <si>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</si>
  <si>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</si>
  <si>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</si>
  <si>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</si>
  <si>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</si>
  <si>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</si>
  <si>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</si>
  <si>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</si>
  <si>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</si>
  <si>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</si>
  <si>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</si>
  <si>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</si>
  <si>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</si>
  <si>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</si>
  <si>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</si>
  <si>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</si>
  <si>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</si>
  <si>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</si>
  <si>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</si>
  <si>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</si>
  <si>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</si>
  <si>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</si>
  <si>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</si>
  <si>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</si>
  <si>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</si>
  <si>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</si>
  <si>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</si>
  <si>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</si>
  <si>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</si>
  <si>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</si>
  <si>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</si>
  <si>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</si>
  <si>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</si>
  <si>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</si>
  <si>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</si>
  <si>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</si>
  <si>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</si>
  <si>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</si>
  <si>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</si>
  <si>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</si>
  <si>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</si>
  <si>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</si>
  <si>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</si>
  <si>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</si>
  <si>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</si>
  <si>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</si>
  <si>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</si>
  <si>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</si>
  <si>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</si>
  <si>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</si>
  <si>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</si>
  <si>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</si>
  <si>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</si>
  <si>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</si>
  <si>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</si>
  <si>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</si>
  <si>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</si>
  <si>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</si>
  <si>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</si>
  <si>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</si>
  <si>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</si>
  <si>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</si>
  <si>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</si>
  <si>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</si>
  <si>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</si>
  <si>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</si>
  <si>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</si>
  <si>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</si>
  <si>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</si>
  <si>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</si>
  <si>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</si>
  <si>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</si>
  <si>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</si>
  <si>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</si>
  <si>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</si>
  <si>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</si>
  <si>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</si>
  <si>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</si>
  <si>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</si>
  <si>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</si>
  <si>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</si>
  <si>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</si>
  <si>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</si>
  <si>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</si>
  <si>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</si>
  <si>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</si>
  <si>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</si>
  <si>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</si>
  <si>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</si>
  <si>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</si>
  <si>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</si>
  <si>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</si>
  <si>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</si>
  <si>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</si>
  <si>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</si>
  <si>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</si>
  <si>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</si>
  <si>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</si>
  <si>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</si>
  <si>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</si>
  <si>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</si>
  <si>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</si>
  <si>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</si>
  <si>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</si>
  <si>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</si>
  <si>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</si>
  <si>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</si>
  <si>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</si>
  <si>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</si>
  <si>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</si>
  <si>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</si>
  <si>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</si>
  <si>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</si>
  <si>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</si>
  <si>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</si>
  <si>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</si>
  <si>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</si>
  <si>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</si>
  <si>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</si>
  <si>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</si>
  <si>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</si>
  <si>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</si>
  <si>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</si>
  <si>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</si>
  <si>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</si>
  <si>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</si>
  <si>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</si>
  <si>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</si>
  <si>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</si>
  <si>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</si>
  <si>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</si>
  <si>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</si>
  <si>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</si>
  <si>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</si>
  <si>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</si>
  <si>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</si>
  <si>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</si>
  <si>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</si>
  <si>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</si>
  <si>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</si>
  <si>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</si>
  <si>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</si>
  <si>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</si>
  <si>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</si>
  <si>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</si>
  <si>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</si>
  <si>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</si>
  <si>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</si>
  <si>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</si>
  <si>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</si>
  <si>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</si>
  <si>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</si>
  <si>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</si>
  <si>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</si>
  <si>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</si>
  <si>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</si>
  <si>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</si>
  <si>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</si>
  <si>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</si>
  <si>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</si>
  <si>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</si>
  <si>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</si>
  <si>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</si>
  <si>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</si>
  <si>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</si>
  <si>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</si>
  <si>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</si>
  <si>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</si>
  <si>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</si>
  <si>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</si>
  <si>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</si>
  <si>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</si>
  <si>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</si>
  <si>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</si>
  <si>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</si>
  <si>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</si>
  <si>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</si>
  <si>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</si>
  <si>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</si>
  <si>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</si>
  <si>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</si>
  <si>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</si>
  <si>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</si>
  <si>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</si>
  <si>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</si>
  <si>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</si>
  <si>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</si>
  <si>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</si>
  <si>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</si>
  <si>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</si>
  <si>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</si>
  <si>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</si>
  <si>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</si>
  <si>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</si>
  <si>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</si>
  <si>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</si>
  <si>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</si>
  <si>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</si>
  <si>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</si>
  <si>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</si>
  <si>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</si>
  <si>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</si>
  <si>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</si>
  <si>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</si>
  <si>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</si>
  <si>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</si>
  <si>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</si>
  <si>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</si>
  <si>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</si>
  <si>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</si>
  <si>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</si>
  <si>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</si>
  <si>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</si>
  <si>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</si>
  <si>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</si>
  <si>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</si>
  <si>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</si>
  <si>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</si>
  <si>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</si>
  <si>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</si>
  <si>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</si>
  <si>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</si>
  <si>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</si>
  <si>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</si>
  <si>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</si>
  <si>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</si>
  <si>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</si>
  <si>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</si>
  <si>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</si>
  <si>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</si>
  <si>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</si>
  <si>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</si>
  <si>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</si>
  <si>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</si>
  <si>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</si>
  <si>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</si>
  <si>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</si>
  <si>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</si>
  <si>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</si>
  <si>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</si>
  <si>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</si>
  <si>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</si>
  <si>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</si>
  <si>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</si>
  <si>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</si>
  <si>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</si>
  <si>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</si>
  <si>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</si>
  <si>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</si>
  <si>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</si>
  <si>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</si>
  <si>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</si>
  <si>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</si>
  <si>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</si>
  <si>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</si>
  <si>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</si>
  <si>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</si>
  <si>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</si>
  <si>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</si>
  <si>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</si>
  <si>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</si>
  <si>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</si>
  <si>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</si>
  <si>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</si>
  <si>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</si>
  <si>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</si>
  <si>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</si>
  <si>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</si>
  <si>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</si>
  <si>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</si>
  <si>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</si>
  <si>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</si>
  <si>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</si>
  <si>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</si>
  <si>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</si>
  <si>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</si>
  <si>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</si>
  <si>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</si>
  <si>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</si>
  <si>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</si>
  <si>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</si>
  <si>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</si>
  <si>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</si>
  <si>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</si>
  <si>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</si>
  <si>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</si>
  <si>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</si>
  <si>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</si>
  <si>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</si>
  <si>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</si>
  <si>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</si>
  <si>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</si>
  <si>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</si>
  <si>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</si>
  <si>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</si>
  <si>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</si>
  <si>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</si>
  <si>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</si>
  <si>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</si>
  <si>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</si>
  <si>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</si>
  <si>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</si>
  <si>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</si>
  <si>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</si>
  <si>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</si>
  <si>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</si>
  <si>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</si>
  <si>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</si>
  <si>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</si>
  <si>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</si>
  <si>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</si>
  <si>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</si>
  <si>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</si>
  <si>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</si>
  <si>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</si>
  <si>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</si>
  <si>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</si>
  <si>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</si>
  <si>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</si>
  <si>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</si>
  <si>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</si>
  <si>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</si>
  <si>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</si>
  <si>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</si>
  <si>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</si>
  <si>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</si>
  <si>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</si>
  <si>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</si>
  <si>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</si>
  <si>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</si>
  <si>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</si>
  <si>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</si>
  <si>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</si>
  <si>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</si>
  <si>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</si>
  <si>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</si>
  <si>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</si>
  <si>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</si>
  <si>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</si>
  <si>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</si>
  <si>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</si>
  <si>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</si>
  <si>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</si>
  <si>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</si>
  <si>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</si>
  <si>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</si>
  <si>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</si>
  <si>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</si>
  <si>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</si>
  <si>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</si>
  <si>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</si>
  <si>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</si>
  <si>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</si>
  <si>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</si>
  <si>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</si>
  <si>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</si>
  <si>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</si>
  <si>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</si>
  <si>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</si>
  <si>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</si>
  <si>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</si>
  <si>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</si>
  <si>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</si>
  <si>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</si>
  <si>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</si>
  <si>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</si>
  <si>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</si>
  <si>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</si>
  <si>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</si>
  <si>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</si>
  <si>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</si>
  <si>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</si>
  <si>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</si>
  <si>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</si>
  <si>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</si>
  <si>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</si>
  <si>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</si>
  <si>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</si>
  <si>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</si>
  <si>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</si>
  <si>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</si>
  <si>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</si>
  <si>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</si>
  <si>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</si>
  <si>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</si>
  <si>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</si>
  <si>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</si>
  <si>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</si>
  <si>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</si>
  <si>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</si>
  <si>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</si>
  <si>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</si>
  <si>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</si>
  <si>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</si>
  <si>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</si>
  <si>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</si>
  <si>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</si>
  <si>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</si>
  <si>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</si>
  <si>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</si>
  <si>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</si>
  <si>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</si>
  <si>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</si>
  <si>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</si>
  <si>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</si>
  <si>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</si>
  <si>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</si>
  <si>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</si>
  <si>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</si>
  <si>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</si>
  <si>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</si>
  <si>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</si>
  <si>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</si>
  <si>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</si>
  <si>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</si>
  <si>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</si>
  <si>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</si>
  <si>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</si>
  <si>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</si>
  <si>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</si>
  <si>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</si>
  <si>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</si>
  <si>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</si>
  <si>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</si>
  <si>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</si>
  <si>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</si>
  <si>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</si>
  <si>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</si>
  <si>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</si>
  <si>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</si>
  <si>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</si>
  <si>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</si>
  <si>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</si>
  <si>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</si>
  <si>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</si>
  <si>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</si>
  <si>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</si>
  <si>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</si>
  <si>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</si>
  <si>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</si>
  <si>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</si>
  <si>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</si>
  <si>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</si>
  <si>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</si>
  <si>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</si>
  <si>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</si>
  <si>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</si>
  <si>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</si>
  <si>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</si>
  <si>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</si>
  <si>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</si>
  <si>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</si>
  <si>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</si>
  <si>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</si>
  <si>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</si>
  <si>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</si>
  <si>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</si>
  <si>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</si>
  <si>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</si>
  <si>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</si>
  <si>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</si>
  <si>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</si>
  <si>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</si>
  <si>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</si>
  <si>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</si>
  <si>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</si>
  <si>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</si>
  <si>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</si>
  <si>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</si>
  <si>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</si>
  <si>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</si>
  <si>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</si>
  <si>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</si>
  <si>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</si>
  <si>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</si>
  <si>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</si>
  <si>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</si>
  <si>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</si>
  <si>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</si>
  <si>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</si>
  <si>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</si>
  <si>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</si>
  <si>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</si>
  <si>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</si>
  <si>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</si>
  <si>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</si>
  <si>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</si>
  <si>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</si>
  <si>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</si>
  <si>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</si>
  <si>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</si>
  <si>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</si>
  <si>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</si>
  <si>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</si>
  <si>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</si>
  <si>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</si>
  <si>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</si>
  <si>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</si>
  <si>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</si>
  <si>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</si>
  <si>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</si>
  <si>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</si>
  <si>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</si>
  <si>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</si>
  <si>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</si>
  <si>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</si>
  <si>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</si>
  <si>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</si>
  <si>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</si>
  <si>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</si>
  <si>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</si>
  <si>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</si>
  <si>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</si>
  <si>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</si>
  <si>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</si>
  <si>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</si>
  <si>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</si>
  <si>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</si>
  <si>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</si>
  <si>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</si>
  <si>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</si>
  <si>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</si>
  <si>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</si>
  <si>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</si>
  <si>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</si>
  <si>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</si>
  <si>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</si>
  <si>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</si>
  <si>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</si>
  <si>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</si>
  <si>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</si>
  <si>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</si>
  <si>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</si>
  <si>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</si>
  <si>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</si>
  <si>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</si>
  <si>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</si>
  <si>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</si>
  <si>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</si>
  <si>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</si>
  <si>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</si>
  <si>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</si>
  <si>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</si>
  <si>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</si>
  <si>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</si>
  <si>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</si>
  <si>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</si>
  <si>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</si>
  <si>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</si>
  <si>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</si>
  <si>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</si>
  <si>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</si>
  <si>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</si>
  <si>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</si>
  <si>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</si>
  <si>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</si>
  <si>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</si>
  <si>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</si>
  <si>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</si>
  <si>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</si>
  <si>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</si>
  <si>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</si>
  <si>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</si>
  <si>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</si>
  <si>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</si>
  <si>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</si>
  <si>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</si>
  <si>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</si>
  <si>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</si>
  <si>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</si>
  <si>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</si>
  <si>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</si>
  <si>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</si>
  <si>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</si>
  <si>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</si>
  <si>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</si>
  <si>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</si>
  <si>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</si>
  <si>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</si>
  <si>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</si>
  <si>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</si>
  <si>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</si>
  <si>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</si>
  <si>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</si>
  <si>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</si>
  <si>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</si>
  <si>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</si>
  <si>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</si>
  <si>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</si>
  <si>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</si>
  <si>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</si>
  <si>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</si>
  <si>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</si>
  <si>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</si>
  <si>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</si>
  <si>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</si>
  <si>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</si>
  <si>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</si>
  <si>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</si>
  <si>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</si>
  <si>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</si>
  <si>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</si>
  <si>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</si>
  <si>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</si>
  <si>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</si>
  <si>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</si>
  <si>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</si>
  <si>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</si>
  <si>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</si>
  <si>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</si>
  <si>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</si>
  <si>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</si>
  <si>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</si>
  <si>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</si>
  <si>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</si>
  <si>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</si>
  <si>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</si>
  <si>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</si>
  <si>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</si>
  <si>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</si>
  <si>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</si>
  <si>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</si>
  <si>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</si>
  <si>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</si>
  <si>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</si>
  <si>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</si>
  <si>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</si>
  <si>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</si>
  <si>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</si>
  <si>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</si>
  <si>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</si>
  <si>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</si>
  <si>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</si>
  <si>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</si>
  <si>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</si>
  <si>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</si>
  <si>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</si>
  <si>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</si>
  <si>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</si>
  <si>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</si>
  <si>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</si>
  <si>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</si>
  <si>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</si>
  <si>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</si>
  <si>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</si>
  <si>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</si>
  <si>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</si>
  <si>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</si>
  <si>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</si>
  <si>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</si>
  <si>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</si>
  <si>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</si>
  <si>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</si>
  <si>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</si>
  <si>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</si>
  <si>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</si>
  <si>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</si>
  <si>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</si>
  <si>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</si>
  <si>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</si>
  <si>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</si>
  <si>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</si>
  <si>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</si>
  <si>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</si>
  <si>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</si>
  <si>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</si>
  <si>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</si>
  <si>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</si>
  <si>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</si>
  <si>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</si>
  <si>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</si>
  <si>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</si>
  <si>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</si>
  <si>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</si>
  <si>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</si>
  <si>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</si>
  <si>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</si>
  <si>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</si>
  <si>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</si>
  <si>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</si>
  <si>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</si>
  <si>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</si>
  <si>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</si>
  <si>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</si>
  <si>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</si>
  <si>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</si>
  <si>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</si>
  <si>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</si>
  <si>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</si>
  <si>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</si>
  <si>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</si>
  <si>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</si>
  <si>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</si>
  <si>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</si>
  <si>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</si>
  <si>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</si>
  <si>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</si>
  <si>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</si>
  <si>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</si>
  <si>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</si>
  <si>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</si>
  <si>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</si>
  <si>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</si>
  <si>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</si>
  <si>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</si>
  <si>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</si>
  <si>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</si>
  <si>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</si>
  <si>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</si>
  <si>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</si>
  <si>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</si>
  <si>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</si>
  <si>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</si>
  <si>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</si>
  <si>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</si>
  <si>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</si>
  <si>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</si>
  <si>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</si>
  <si>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</si>
  <si>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</si>
  <si>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</si>
  <si>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</si>
  <si>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</si>
  <si>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</si>
  <si>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024154066</t>
  </si>
  <si>
    <t>BREVA 375 mg + 75 mg/100 ml, soluzione da nebulizzare o soluzione orale, flacone 15 ml</t>
  </si>
  <si>
    <t>034675140E</t>
  </si>
  <si>
    <t>ENBREL 50 mg Siringa preriempita</t>
  </si>
  <si>
    <t>035705122</t>
  </si>
  <si>
    <t>NOTA</t>
  </si>
  <si>
    <t>Corretto AIC</t>
  </si>
  <si>
    <t>Variazione fornitore (prima Bristol Myers Squibb)</t>
  </si>
  <si>
    <t>Variazione fornitore (prima Molteni)</t>
  </si>
  <si>
    <t>Variazione prezzo ex-factory</t>
  </si>
  <si>
    <t>039244049</t>
  </si>
  <si>
    <t>CORRETTO AIC</t>
  </si>
  <si>
    <t>POLVERE ORALE</t>
  </si>
  <si>
    <t>037097223</t>
  </si>
  <si>
    <t>037097235</t>
  </si>
  <si>
    <t>Foznol 1000 mg polvere orale</t>
  </si>
  <si>
    <t>Foznol 750 mg polvere orale</t>
  </si>
  <si>
    <t>Forma farmaceutica aggiuntiva</t>
  </si>
  <si>
    <t>AMGEN SRL</t>
  </si>
  <si>
    <t>Variazione forma societaria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</si>
</sst>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  <numFmt numFmtId="168" formatCode="0.00000000"/>
    <numFmt numFmtId="169" formatCode="0.0000000"/>
    <numFmt numFmtId="170" formatCode="0.00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5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 quotePrefix="1">
      <alignment wrapText="1"/>
      <protection locked="0"/>
    </xf>
    <xf numFmtId="2" fontId="17" fillId="26" borderId="12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6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3"/>
  <sheetViews>
    <sheetView tabSelected="1" zoomScalePageLayoutView="0" workbookViewId="0" topLeftCell="A7">
      <pane xSplit="2" ySplit="1" topLeftCell="C1096" activePane="bottomRight" state="frozen"/>
      <selection pane="topLeft" activeCell="A7" sqref="A7"/>
      <selection pane="topRight" activeCell="C7" sqref="C7"/>
      <selection pane="bottomLeft" activeCell="A8" sqref="A8"/>
      <selection pane="bottomRight" activeCell="C1101" sqref="C1101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6.00390625" style="1" bestFit="1" customWidth="1"/>
    <col min="32" max="16384" width="9.140625" style="1" customWidth="1"/>
  </cols>
  <sheetData>
    <row r="1" spans="1:7" ht="15.75" hidden="1" collapsed="1">
      <c r="A1" s="1" t="s">
        <v>0</v>
      </c>
      <c r="E1" s="30" t="s">
        <v>1</v>
      </c>
      <c r="F1" s="31"/>
      <c r="G1" s="31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1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4" t="s">
        <v>7903</v>
      </c>
    </row>
    <row r="8" spans="1:31" s="13" customFormat="1" ht="38.25" customHeight="1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  <c r="AE8" s="12"/>
    </row>
    <row r="9" spans="1:31" s="13" customFormat="1" ht="25.5" customHeight="1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  <c r="AE9" s="12"/>
    </row>
    <row r="10" spans="1:31" s="13" customFormat="1" ht="38.25" customHeight="1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  <c r="AE10" s="12"/>
    </row>
    <row r="11" spans="1:31" s="13" customFormat="1" ht="25.5" customHeight="1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  <c r="AE11" s="12"/>
    </row>
    <row r="12" spans="1:31" s="13" customFormat="1" ht="25.5" customHeight="1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  <c r="AE12" s="12"/>
    </row>
    <row r="13" spans="1:31" s="13" customFormat="1" ht="38.25" customHeight="1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  <c r="AE13" s="12"/>
    </row>
    <row r="14" spans="1:31" s="13" customFormat="1" ht="38.25" customHeight="1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  <c r="AE14" s="12"/>
    </row>
    <row r="15" spans="1:31" s="13" customFormat="1" ht="38.25" customHeight="1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  <c r="AE15" s="12"/>
    </row>
    <row r="16" spans="1:31" s="13" customFormat="1" ht="25.5" customHeight="1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  <c r="AE16" s="12"/>
    </row>
    <row r="17" spans="1:31" s="13" customFormat="1" ht="38.25" customHeight="1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  <c r="AE17" s="12"/>
    </row>
    <row r="18" spans="1:31" s="13" customFormat="1" ht="38.25" customHeight="1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  <c r="AE18" s="12"/>
    </row>
    <row r="19" spans="1:31" s="13" customFormat="1" ht="25.5" customHeight="1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  <c r="AE19" s="12"/>
    </row>
    <row r="20" spans="1:31" s="13" customFormat="1" ht="38.25" customHeight="1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  <c r="AE20" s="12"/>
    </row>
    <row r="21" spans="1:31" s="13" customFormat="1" ht="25.5" customHeight="1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  <c r="AE21" s="12"/>
    </row>
    <row r="22" spans="1:31" s="13" customFormat="1" ht="25.5" customHeight="1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  <c r="AE22" s="12"/>
    </row>
    <row r="23" spans="1:31" s="13" customFormat="1" ht="38.25" customHeight="1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  <c r="AE23" s="12"/>
    </row>
    <row r="24" spans="1:31" s="13" customFormat="1" ht="38.25" customHeight="1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  <c r="AE24" s="12"/>
    </row>
    <row r="25" spans="1:31" s="13" customFormat="1" ht="38.25" customHeight="1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  <c r="AE25" s="12"/>
    </row>
    <row r="26" spans="1:31" s="13" customFormat="1" ht="38.25" customHeight="1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  <c r="AE26" s="12"/>
    </row>
    <row r="27" spans="1:31" s="13" customFormat="1" ht="38.25" customHeight="1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  <c r="AE27" s="12"/>
    </row>
    <row r="28" spans="1:31" s="13" customFormat="1" ht="25.5" customHeight="1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  <c r="AE28" s="12"/>
    </row>
    <row r="29" spans="1:31" s="13" customFormat="1" ht="38.2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  <c r="AE29" s="12"/>
    </row>
    <row r="30" spans="1:31" s="13" customFormat="1" ht="25.5" customHeight="1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  <c r="AE30" s="12"/>
    </row>
    <row r="31" spans="1:31" s="13" customFormat="1" ht="25.5" customHeight="1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  <c r="AE31" s="12"/>
    </row>
    <row r="32" spans="1:31" s="13" customFormat="1" ht="25.5" customHeight="1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  <c r="AE32" s="12"/>
    </row>
    <row r="33" spans="1:31" s="13" customFormat="1" ht="38.25" customHeight="1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  <c r="AE33" s="12"/>
    </row>
    <row r="34" spans="1:31" s="13" customFormat="1" ht="25.5" customHeight="1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  <c r="AE34" s="12"/>
    </row>
    <row r="35" spans="1:31" s="13" customFormat="1" ht="25.5" customHeight="1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  <c r="AE35" s="12"/>
    </row>
    <row r="36" spans="1:31" s="13" customFormat="1" ht="25.5" customHeight="1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  <c r="AE36" s="12"/>
    </row>
    <row r="37" spans="1:31" s="13" customFormat="1" ht="38.25" customHeight="1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  <c r="AE37" s="12"/>
    </row>
    <row r="38" spans="1:31" s="13" customFormat="1" ht="25.5" customHeight="1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  <c r="AE38" s="12"/>
    </row>
    <row r="39" spans="1:31" s="13" customFormat="1" ht="38.25" customHeight="1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  <c r="AE39" s="12"/>
    </row>
    <row r="40" spans="1:31" s="13" customFormat="1" ht="38.25" customHeight="1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  <c r="AE40" s="12"/>
    </row>
    <row r="41" spans="1:31" s="13" customFormat="1" ht="25.5" customHeight="1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  <c r="AE41" s="12"/>
    </row>
    <row r="42" spans="1:31" s="13" customFormat="1" ht="38.25" customHeight="1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  <c r="AE42" s="12"/>
    </row>
    <row r="43" spans="1:31" s="13" customFormat="1" ht="38.25" customHeight="1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  <c r="AE43" s="12"/>
    </row>
    <row r="44" spans="1:31" s="13" customFormat="1" ht="25.5" customHeight="1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  <c r="AE44" s="12"/>
    </row>
    <row r="45" spans="1:31" s="13" customFormat="1" ht="25.5" customHeight="1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  <c r="AE45" s="12"/>
    </row>
    <row r="46" spans="1:31" s="13" customFormat="1" ht="25.5" customHeight="1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  <c r="AE46" s="12"/>
    </row>
    <row r="47" spans="1:31" s="13" customFormat="1" ht="38.25" customHeight="1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  <c r="AE47" s="12"/>
    </row>
    <row r="48" spans="1:31" s="13" customFormat="1" ht="38.25" customHeight="1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  <c r="AE48" s="12"/>
    </row>
    <row r="49" spans="1:31" s="13" customFormat="1" ht="38.25" customHeight="1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  <c r="AE49" s="12"/>
    </row>
    <row r="50" spans="1:31" s="13" customFormat="1" ht="38.25" customHeight="1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  <c r="AE50" s="12"/>
    </row>
    <row r="51" spans="1:31" s="13" customFormat="1" ht="25.5" customHeight="1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  <c r="AE51" s="12"/>
    </row>
    <row r="52" spans="1:31" s="13" customFormat="1" ht="51" customHeight="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  <c r="AE52" s="12"/>
    </row>
    <row r="53" spans="1:31" s="13" customFormat="1" ht="38.25" customHeight="1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  <c r="AE53" s="12"/>
    </row>
    <row r="54" spans="1:31" s="13" customFormat="1" ht="25.5" customHeight="1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  <c r="AE54" s="12"/>
    </row>
    <row r="55" spans="1:31" s="13" customFormat="1" ht="25.5" customHeight="1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  <c r="AE55" s="12"/>
    </row>
    <row r="56" spans="1:31" s="13" customFormat="1" ht="25.5" customHeight="1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  <c r="AE56" s="12"/>
    </row>
    <row r="57" spans="1:31" s="13" customFormat="1" ht="25.5" customHeight="1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  <c r="AE57" s="12"/>
    </row>
    <row r="58" spans="1:31" s="13" customFormat="1" ht="25.5" customHeight="1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  <c r="AE58" s="12"/>
    </row>
    <row r="59" spans="1:31" s="13" customFormat="1" ht="25.5" customHeight="1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  <c r="AE59" s="12"/>
    </row>
    <row r="60" spans="1:31" s="13" customFormat="1" ht="25.5" customHeight="1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  <c r="AE60" s="12"/>
    </row>
    <row r="61" spans="1:31" s="13" customFormat="1" ht="25.5" customHeight="1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  <c r="AE61" s="12"/>
    </row>
    <row r="62" spans="1:31" s="13" customFormat="1" ht="25.5" customHeight="1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  <c r="AE62" s="12"/>
    </row>
    <row r="63" spans="1:31" s="13" customFormat="1" ht="25.5" customHeight="1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  <c r="AE63" s="12"/>
    </row>
    <row r="64" spans="1:31" s="13" customFormat="1" ht="25.5" customHeight="1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  <c r="AE64" s="12"/>
    </row>
    <row r="65" spans="1:31" s="13" customFormat="1" ht="25.5" customHeight="1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  <c r="AE65" s="12"/>
    </row>
    <row r="66" spans="1:31" s="13" customFormat="1" ht="25.5" customHeight="1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  <c r="AE66" s="12"/>
    </row>
    <row r="67" spans="1:31" s="13" customFormat="1" ht="25.5" customHeight="1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  <c r="AE67" s="12"/>
    </row>
    <row r="68" spans="1:31" s="13" customFormat="1" ht="25.5" customHeight="1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  <c r="AE68" s="12"/>
    </row>
    <row r="69" spans="1:31" s="13" customFormat="1" ht="25.5" customHeight="1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  <c r="AE69" s="12"/>
    </row>
    <row r="70" spans="1:31" s="13" customFormat="1" ht="38.25" customHeight="1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  <c r="AE70" s="12"/>
    </row>
    <row r="71" spans="1:31" s="13" customFormat="1" ht="38.25" customHeight="1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  <c r="AE71" s="12"/>
    </row>
    <row r="72" spans="1:31" s="13" customFormat="1" ht="25.5" customHeight="1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  <c r="AE72" s="12"/>
    </row>
    <row r="73" spans="1:31" s="13" customFormat="1" ht="38.25" customHeight="1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  <c r="AE73" s="12"/>
    </row>
    <row r="74" spans="1:31" s="13" customFormat="1" ht="25.5" customHeight="1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  <c r="AE74" s="12"/>
    </row>
    <row r="75" spans="1:31" s="13" customFormat="1" ht="25.5" customHeight="1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  <c r="AE75" s="12"/>
    </row>
    <row r="76" spans="1:31" s="13" customFormat="1" ht="25.5" customHeight="1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  <c r="AE76" s="12"/>
    </row>
    <row r="77" spans="1:31" s="13" customFormat="1" ht="25.5" customHeight="1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  <c r="AE77" s="12"/>
    </row>
    <row r="78" spans="1:31" s="13" customFormat="1" ht="25.5" customHeight="1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  <c r="AE78" s="12"/>
    </row>
    <row r="79" spans="1:31" s="13" customFormat="1" ht="25.5" customHeight="1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  <c r="AE79" s="12"/>
    </row>
    <row r="80" spans="1:31" s="13" customFormat="1" ht="38.25" customHeight="1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  <c r="AE80" s="12"/>
    </row>
    <row r="81" spans="1:31" s="13" customFormat="1" ht="38.25" customHeight="1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  <c r="AE81" s="12"/>
    </row>
    <row r="82" spans="1:31" s="13" customFormat="1" ht="38.25" customHeight="1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  <c r="AE82" s="12"/>
    </row>
    <row r="83" spans="1:31" s="13" customFormat="1" ht="38.25" customHeight="1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  <c r="AE83" s="12"/>
    </row>
    <row r="84" spans="1:31" s="13" customFormat="1" ht="51" customHeight="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  <c r="AE84" s="12"/>
    </row>
    <row r="85" spans="1:31" s="13" customFormat="1" ht="38.25" customHeight="1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  <c r="AE85" s="12"/>
    </row>
    <row r="86" spans="1:31" s="13" customFormat="1" ht="38.25" customHeight="1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  <c r="AE86" s="12"/>
    </row>
    <row r="87" spans="1:31" s="13" customFormat="1" ht="38.25" customHeight="1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  <c r="AE87" s="12"/>
    </row>
    <row r="88" spans="1:31" s="13" customFormat="1" ht="25.5" customHeight="1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  <c r="AE88" s="12"/>
    </row>
    <row r="89" spans="1:31" s="13" customFormat="1" ht="25.5" customHeight="1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  <c r="AE89" s="12"/>
    </row>
    <row r="90" spans="1:31" s="13" customFormat="1" ht="25.5" customHeight="1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  <c r="AE90" s="12"/>
    </row>
    <row r="91" spans="1:31" s="13" customFormat="1" ht="38.25" customHeight="1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  <c r="AE91" s="12"/>
    </row>
    <row r="92" spans="1:31" s="13" customFormat="1" ht="38.25" customHeight="1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  <c r="AE92" s="12"/>
    </row>
    <row r="93" spans="1:31" s="13" customFormat="1" ht="38.25" customHeight="1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  <c r="AE93" s="12"/>
    </row>
    <row r="94" spans="1:31" s="13" customFormat="1" ht="38.25" customHeight="1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  <c r="AE94" s="12"/>
    </row>
    <row r="95" spans="1:31" s="13" customFormat="1" ht="38.25" customHeight="1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  <c r="AE95" s="12"/>
    </row>
    <row r="96" spans="1:31" s="13" customFormat="1" ht="25.5" customHeight="1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  <c r="AE96" s="12"/>
    </row>
    <row r="97" spans="1:31" s="13" customFormat="1" ht="25.5" customHeight="1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  <c r="AE97" s="12"/>
    </row>
    <row r="98" spans="1:31" s="13" customFormat="1" ht="25.5" customHeight="1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  <c r="AE98" s="12"/>
    </row>
    <row r="99" spans="1:31" s="13" customFormat="1" ht="25.5" customHeight="1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  <c r="AE99" s="12"/>
    </row>
    <row r="100" spans="1:31" s="13" customFormat="1" ht="25.5" customHeight="1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  <c r="AE100" s="12"/>
    </row>
    <row r="101" spans="1:31" s="13" customFormat="1" ht="25.5" customHeight="1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  <c r="AE101" s="12"/>
    </row>
    <row r="102" spans="1:31" s="13" customFormat="1" ht="38.25" customHeight="1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  <c r="AE102" s="12"/>
    </row>
    <row r="103" spans="1:31" s="13" customFormat="1" ht="38.25" customHeight="1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  <c r="AE103" s="12"/>
    </row>
    <row r="104" spans="1:31" s="13" customFormat="1" ht="38.25" customHeight="1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  <c r="AE104" s="12"/>
    </row>
    <row r="105" spans="1:31" s="13" customFormat="1" ht="25.5" customHeight="1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  <c r="AE105" s="12"/>
    </row>
    <row r="106" spans="1:31" s="13" customFormat="1" ht="63.75" customHeight="1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  <c r="AE106" s="12"/>
    </row>
    <row r="107" spans="1:31" s="13" customFormat="1" ht="25.5" customHeight="1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  <c r="AE107" s="12"/>
    </row>
    <row r="108" spans="1:31" s="13" customFormat="1" ht="38.25" customHeight="1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  <c r="AE108" s="12"/>
    </row>
    <row r="109" spans="1:31" s="13" customFormat="1" ht="25.5" customHeight="1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  <c r="AE109" s="12"/>
    </row>
    <row r="110" spans="1:31" s="13" customFormat="1" ht="38.25" customHeight="1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  <c r="AE110" s="12"/>
    </row>
    <row r="111" spans="1:31" s="13" customFormat="1" ht="25.5" customHeight="1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  <c r="AE111" s="12"/>
    </row>
    <row r="112" spans="1:31" s="13" customFormat="1" ht="38.25" customHeight="1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  <c r="AE112" s="12"/>
    </row>
    <row r="113" spans="1:31" s="13" customFormat="1" ht="38.25" customHeight="1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  <c r="AE113" s="12"/>
    </row>
    <row r="114" spans="1:31" s="13" customFormat="1" ht="38.25" customHeight="1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  <c r="AE114" s="12"/>
    </row>
    <row r="115" spans="1:31" s="13" customFormat="1" ht="25.5" customHeight="1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  <c r="AE115" s="12"/>
    </row>
    <row r="116" spans="1:31" s="13" customFormat="1" ht="38.25" customHeight="1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  <c r="AE116" s="12"/>
    </row>
    <row r="117" spans="1:31" s="13" customFormat="1" ht="25.5" customHeight="1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  <c r="AE117" s="12"/>
    </row>
    <row r="118" spans="1:31" s="13" customFormat="1" ht="25.5" customHeight="1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  <c r="AE118" s="12"/>
    </row>
    <row r="119" spans="1:31" s="13" customFormat="1" ht="25.5" customHeight="1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  <c r="AE119" s="12"/>
    </row>
    <row r="120" spans="1:31" s="13" customFormat="1" ht="25.5" customHeight="1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  <c r="AE120" s="12"/>
    </row>
    <row r="121" spans="1:31" s="13" customFormat="1" ht="25.5" customHeight="1">
      <c r="A121" s="6" t="s">
        <v>758</v>
      </c>
      <c r="B121" s="7"/>
      <c r="C121" s="7" t="s">
        <v>759</v>
      </c>
      <c r="D121" s="6" t="s">
        <v>760</v>
      </c>
      <c r="E121" s="6" t="s">
        <v>761</v>
      </c>
      <c r="F121" s="6" t="s">
        <v>762</v>
      </c>
      <c r="G121" s="8" t="s">
        <v>763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6"/>
      <c r="N121" s="8"/>
      <c r="O121" s="8" t="s">
        <v>32</v>
      </c>
      <c r="P121" s="11">
        <v>0.925</v>
      </c>
      <c r="Q121" s="8" t="s">
        <v>39</v>
      </c>
      <c r="R121" s="8" t="s">
        <v>337</v>
      </c>
      <c r="S121" s="8" t="s">
        <v>764</v>
      </c>
      <c r="T121" s="8" t="s">
        <v>765</v>
      </c>
      <c r="U121" s="8">
        <v>0</v>
      </c>
      <c r="V121" s="8">
        <v>1.53295</v>
      </c>
      <c r="W121" s="8">
        <v>1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  <c r="AE121" s="12"/>
    </row>
    <row r="122" spans="1:31" s="13" customFormat="1" ht="25.5" customHeight="1">
      <c r="A122" s="6" t="s">
        <v>766</v>
      </c>
      <c r="B122" s="7"/>
      <c r="C122" s="7" t="s">
        <v>767</v>
      </c>
      <c r="D122" s="6" t="s">
        <v>768</v>
      </c>
      <c r="E122" s="6" t="s">
        <v>769</v>
      </c>
      <c r="F122" s="6" t="s">
        <v>770</v>
      </c>
      <c r="G122" s="8" t="s">
        <v>771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772</v>
      </c>
      <c r="T122" s="8" t="s">
        <v>773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  <c r="AE122" s="12"/>
    </row>
    <row r="123" spans="1:31" s="13" customFormat="1" ht="38.25" customHeight="1">
      <c r="A123" s="6" t="s">
        <v>774</v>
      </c>
      <c r="B123" s="7"/>
      <c r="C123" s="7" t="s">
        <v>775</v>
      </c>
      <c r="D123" s="6" t="s">
        <v>776</v>
      </c>
      <c r="E123" s="6" t="s">
        <v>777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778</v>
      </c>
      <c r="T123" s="8" t="s">
        <v>779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  <c r="AE123" s="12"/>
    </row>
    <row r="124" spans="1:31" s="13" customFormat="1" ht="25.5" customHeight="1">
      <c r="A124" s="6" t="s">
        <v>781</v>
      </c>
      <c r="B124" s="7"/>
      <c r="C124" s="7" t="s">
        <v>782</v>
      </c>
      <c r="D124" s="6" t="s">
        <v>783</v>
      </c>
      <c r="E124" s="6" t="s">
        <v>784</v>
      </c>
      <c r="F124" s="6" t="s">
        <v>785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786</v>
      </c>
      <c r="T124" s="8" t="s">
        <v>787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  <c r="AE124" s="12"/>
    </row>
    <row r="125" spans="1:31" s="13" customFormat="1" ht="25.5" customHeight="1">
      <c r="A125" s="6" t="s">
        <v>788</v>
      </c>
      <c r="B125" s="7"/>
      <c r="C125" s="7" t="s">
        <v>789</v>
      </c>
      <c r="D125" s="6" t="s">
        <v>790</v>
      </c>
      <c r="E125" s="6" t="s">
        <v>791</v>
      </c>
      <c r="F125" s="6" t="s">
        <v>792</v>
      </c>
      <c r="G125" s="8" t="s">
        <v>793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794</v>
      </c>
      <c r="S125" s="8" t="s">
        <v>795</v>
      </c>
      <c r="T125" s="8" t="s">
        <v>796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  <c r="AE125" s="12"/>
    </row>
    <row r="126" spans="1:31" s="13" customFormat="1" ht="25.5" customHeight="1">
      <c r="A126" s="6" t="s">
        <v>797</v>
      </c>
      <c r="B126" s="7"/>
      <c r="C126" s="7" t="s">
        <v>798</v>
      </c>
      <c r="D126" s="6" t="s">
        <v>790</v>
      </c>
      <c r="E126" s="6" t="s">
        <v>791</v>
      </c>
      <c r="F126" s="6" t="s">
        <v>799</v>
      </c>
      <c r="G126" s="8" t="s">
        <v>800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794</v>
      </c>
      <c r="S126" s="8" t="s">
        <v>801</v>
      </c>
      <c r="T126" s="8" t="s">
        <v>802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  <c r="AE126" s="12"/>
    </row>
    <row r="127" spans="1:31" s="13" customFormat="1" ht="25.5" customHeight="1">
      <c r="A127" s="6" t="s">
        <v>803</v>
      </c>
      <c r="B127" s="7"/>
      <c r="C127" s="7" t="s">
        <v>804</v>
      </c>
      <c r="D127" s="6" t="s">
        <v>805</v>
      </c>
      <c r="E127" s="6" t="s">
        <v>806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807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  <c r="AE127" s="12"/>
    </row>
    <row r="128" spans="1:31" s="13" customFormat="1" ht="38.25" customHeight="1">
      <c r="A128" s="6" t="s">
        <v>803</v>
      </c>
      <c r="B128" s="7" t="s">
        <v>263</v>
      </c>
      <c r="C128" s="7"/>
      <c r="D128" s="6" t="s">
        <v>805</v>
      </c>
      <c r="E128" s="6" t="s">
        <v>806</v>
      </c>
      <c r="F128" s="6" t="s">
        <v>808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807</v>
      </c>
      <c r="S128" s="8" t="s">
        <v>809</v>
      </c>
      <c r="T128" s="8" t="s">
        <v>810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  <c r="AE128" s="12"/>
    </row>
    <row r="129" spans="1:31" s="13" customFormat="1" ht="38.25" customHeight="1">
      <c r="A129" s="6" t="s">
        <v>803</v>
      </c>
      <c r="B129" s="7" t="s">
        <v>266</v>
      </c>
      <c r="C129" s="7"/>
      <c r="D129" s="6" t="s">
        <v>805</v>
      </c>
      <c r="E129" s="6" t="s">
        <v>806</v>
      </c>
      <c r="F129" s="6" t="s">
        <v>808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807</v>
      </c>
      <c r="S129" s="8" t="s">
        <v>811</v>
      </c>
      <c r="T129" s="8" t="s">
        <v>812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  <c r="AE129" s="12"/>
    </row>
    <row r="130" spans="1:31" s="13" customFormat="1" ht="25.5" customHeight="1">
      <c r="A130" s="6" t="s">
        <v>813</v>
      </c>
      <c r="B130" s="7"/>
      <c r="C130" s="7" t="s">
        <v>814</v>
      </c>
      <c r="D130" s="6" t="s">
        <v>805</v>
      </c>
      <c r="E130" s="6" t="s">
        <v>806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807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  <c r="AE130" s="12"/>
    </row>
    <row r="131" spans="1:31" s="13" customFormat="1" ht="38.25" customHeight="1">
      <c r="A131" s="6" t="s">
        <v>813</v>
      </c>
      <c r="B131" s="7" t="s">
        <v>263</v>
      </c>
      <c r="C131" s="7"/>
      <c r="D131" s="6" t="s">
        <v>805</v>
      </c>
      <c r="E131" s="6" t="s">
        <v>806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807</v>
      </c>
      <c r="S131" s="8" t="s">
        <v>815</v>
      </c>
      <c r="T131" s="8" t="s">
        <v>816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  <c r="AE131" s="12"/>
    </row>
    <row r="132" spans="1:31" s="13" customFormat="1" ht="38.25" customHeight="1">
      <c r="A132" s="6" t="s">
        <v>813</v>
      </c>
      <c r="B132" s="7" t="s">
        <v>266</v>
      </c>
      <c r="C132" s="7"/>
      <c r="D132" s="6" t="s">
        <v>805</v>
      </c>
      <c r="E132" s="6" t="s">
        <v>806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807</v>
      </c>
      <c r="S132" s="8" t="s">
        <v>817</v>
      </c>
      <c r="T132" s="8" t="s">
        <v>818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  <c r="AE132" s="12"/>
    </row>
    <row r="133" spans="1:31" s="13" customFormat="1" ht="38.25" customHeight="1">
      <c r="A133" s="6" t="s">
        <v>813</v>
      </c>
      <c r="B133" s="7" t="s">
        <v>819</v>
      </c>
      <c r="C133" s="7"/>
      <c r="D133" s="6" t="s">
        <v>805</v>
      </c>
      <c r="E133" s="6" t="s">
        <v>806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807</v>
      </c>
      <c r="S133" s="8" t="s">
        <v>820</v>
      </c>
      <c r="T133" s="8" t="s">
        <v>821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  <c r="AE133" s="12"/>
    </row>
    <row r="134" spans="1:31" s="13" customFormat="1" ht="51" customHeight="1">
      <c r="A134" s="6" t="s">
        <v>822</v>
      </c>
      <c r="B134" s="7"/>
      <c r="C134" s="7" t="s">
        <v>823</v>
      </c>
      <c r="D134" s="6" t="s">
        <v>805</v>
      </c>
      <c r="E134" s="6" t="s">
        <v>806</v>
      </c>
      <c r="F134" s="6" t="s">
        <v>375</v>
      </c>
      <c r="G134" s="8" t="s">
        <v>824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807</v>
      </c>
      <c r="S134" s="8" t="s">
        <v>825</v>
      </c>
      <c r="T134" s="8" t="s">
        <v>826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  <c r="AE134" s="12"/>
    </row>
    <row r="135" spans="1:31" s="13" customFormat="1" ht="38.25" customHeight="1">
      <c r="A135" s="6" t="s">
        <v>827</v>
      </c>
      <c r="B135" s="7"/>
      <c r="C135" s="7" t="s">
        <v>828</v>
      </c>
      <c r="D135" s="6" t="s">
        <v>805</v>
      </c>
      <c r="E135" s="6" t="s">
        <v>806</v>
      </c>
      <c r="F135" s="6" t="s">
        <v>829</v>
      </c>
      <c r="G135" s="8" t="s">
        <v>830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807</v>
      </c>
      <c r="S135" s="8" t="s">
        <v>831</v>
      </c>
      <c r="T135" s="8" t="s">
        <v>832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  <c r="AE135" s="12"/>
    </row>
    <row r="136" spans="1:31" s="13" customFormat="1" ht="25.5" customHeight="1">
      <c r="A136" s="6" t="s">
        <v>833</v>
      </c>
      <c r="B136" s="7"/>
      <c r="C136" s="7" t="s">
        <v>834</v>
      </c>
      <c r="D136" s="6" t="s">
        <v>835</v>
      </c>
      <c r="E136" s="6" t="s">
        <v>836</v>
      </c>
      <c r="F136" s="6" t="s">
        <v>195</v>
      </c>
      <c r="G136" s="8" t="s">
        <v>837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838</v>
      </c>
      <c r="T136" s="8" t="s">
        <v>839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  <c r="AE136" s="12"/>
    </row>
    <row r="137" spans="1:31" s="13" customFormat="1" ht="38.25" customHeight="1">
      <c r="A137" s="6" t="s">
        <v>840</v>
      </c>
      <c r="B137" s="7"/>
      <c r="C137" s="7" t="s">
        <v>841</v>
      </c>
      <c r="D137" s="6" t="s">
        <v>842</v>
      </c>
      <c r="E137" s="6" t="s">
        <v>843</v>
      </c>
      <c r="F137" s="6" t="s">
        <v>844</v>
      </c>
      <c r="G137" s="8" t="s">
        <v>845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846</v>
      </c>
      <c r="S137" s="8" t="s">
        <v>847</v>
      </c>
      <c r="T137" s="8" t="s">
        <v>848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  <c r="AE137" s="12"/>
    </row>
    <row r="138" spans="1:31" s="13" customFormat="1" ht="38.25" customHeight="1">
      <c r="A138" s="6" t="s">
        <v>849</v>
      </c>
      <c r="B138" s="7"/>
      <c r="C138" s="7" t="s">
        <v>850</v>
      </c>
      <c r="D138" s="6" t="s">
        <v>842</v>
      </c>
      <c r="E138" s="6" t="s">
        <v>843</v>
      </c>
      <c r="F138" s="6" t="s">
        <v>844</v>
      </c>
      <c r="G138" s="8" t="s">
        <v>851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846</v>
      </c>
      <c r="S138" s="8" t="s">
        <v>852</v>
      </c>
      <c r="T138" s="8" t="s">
        <v>853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  <c r="AE138" s="12"/>
    </row>
    <row r="139" spans="1:31" s="13" customFormat="1" ht="38.25" customHeight="1">
      <c r="A139" s="6" t="s">
        <v>854</v>
      </c>
      <c r="B139" s="7"/>
      <c r="C139" s="7" t="s">
        <v>855</v>
      </c>
      <c r="D139" s="6" t="s">
        <v>856</v>
      </c>
      <c r="E139" s="6" t="s">
        <v>857</v>
      </c>
      <c r="F139" s="6" t="s">
        <v>858</v>
      </c>
      <c r="G139" s="8" t="s">
        <v>859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860</v>
      </c>
      <c r="T139" s="8" t="s">
        <v>861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  <c r="AE139" s="12"/>
    </row>
    <row r="140" spans="1:31" s="13" customFormat="1" ht="51" customHeight="1">
      <c r="A140" s="6" t="s">
        <v>862</v>
      </c>
      <c r="B140" s="7"/>
      <c r="C140" s="7" t="s">
        <v>863</v>
      </c>
      <c r="D140" s="6" t="s">
        <v>856</v>
      </c>
      <c r="E140" s="6" t="s">
        <v>857</v>
      </c>
      <c r="F140" s="6" t="s">
        <v>864</v>
      </c>
      <c r="G140" s="8" t="s">
        <v>865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866</v>
      </c>
      <c r="T140" s="8" t="s">
        <v>867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  <c r="AE140" s="12"/>
    </row>
    <row r="141" spans="1:31" s="13" customFormat="1" ht="38.25" customHeight="1">
      <c r="A141" s="6" t="s">
        <v>868</v>
      </c>
      <c r="B141" s="7"/>
      <c r="C141" s="7" t="s">
        <v>869</v>
      </c>
      <c r="D141" s="6" t="s">
        <v>856</v>
      </c>
      <c r="E141" s="6" t="s">
        <v>857</v>
      </c>
      <c r="F141" s="6" t="s">
        <v>864</v>
      </c>
      <c r="G141" s="8" t="s">
        <v>870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871</v>
      </c>
      <c r="T141" s="8" t="s">
        <v>872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  <c r="AE141" s="12"/>
    </row>
    <row r="142" spans="1:31" s="13" customFormat="1" ht="38.25" customHeight="1">
      <c r="A142" s="6" t="s">
        <v>873</v>
      </c>
      <c r="B142" s="7"/>
      <c r="C142" s="7" t="s">
        <v>874</v>
      </c>
      <c r="D142" s="6" t="s">
        <v>875</v>
      </c>
      <c r="E142" s="6" t="s">
        <v>876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877</v>
      </c>
      <c r="T142" s="8" t="s">
        <v>878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  <c r="AE142" s="12"/>
    </row>
    <row r="143" spans="1:31" s="13" customFormat="1" ht="38.25" customHeight="1">
      <c r="A143" s="6" t="s">
        <v>879</v>
      </c>
      <c r="B143" s="7"/>
      <c r="C143" s="7" t="s">
        <v>880</v>
      </c>
      <c r="D143" s="6" t="s">
        <v>875</v>
      </c>
      <c r="E143" s="6" t="s">
        <v>876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881</v>
      </c>
      <c r="T143" s="8" t="s">
        <v>882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  <c r="AE143" s="12"/>
    </row>
    <row r="144" spans="1:31" s="13" customFormat="1" ht="38.25" customHeight="1">
      <c r="A144" s="6" t="s">
        <v>883</v>
      </c>
      <c r="B144" s="7"/>
      <c r="C144" s="7" t="s">
        <v>884</v>
      </c>
      <c r="D144" s="6" t="s">
        <v>875</v>
      </c>
      <c r="E144" s="6" t="s">
        <v>876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885</v>
      </c>
      <c r="T144" s="8" t="s">
        <v>886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  <c r="AE144" s="12"/>
    </row>
    <row r="145" spans="1:31" s="13" customFormat="1" ht="25.5" customHeight="1">
      <c r="A145" s="6" t="s">
        <v>887</v>
      </c>
      <c r="B145" s="7"/>
      <c r="C145" s="7" t="s">
        <v>888</v>
      </c>
      <c r="D145" s="6" t="s">
        <v>889</v>
      </c>
      <c r="E145" s="6" t="s">
        <v>890</v>
      </c>
      <c r="F145" s="6" t="s">
        <v>770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891</v>
      </c>
      <c r="T145" s="8" t="s">
        <v>892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  <c r="AE145" s="12"/>
    </row>
    <row r="146" spans="1:31" s="13" customFormat="1" ht="25.5" customHeight="1">
      <c r="A146" s="6" t="s">
        <v>893</v>
      </c>
      <c r="B146" s="7"/>
      <c r="C146" s="7" t="s">
        <v>894</v>
      </c>
      <c r="D146" s="6" t="s">
        <v>889</v>
      </c>
      <c r="E146" s="6" t="s">
        <v>890</v>
      </c>
      <c r="F146" s="6" t="s">
        <v>770</v>
      </c>
      <c r="G146" s="8" t="s">
        <v>895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896</v>
      </c>
      <c r="T146" s="8" t="s">
        <v>897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  <c r="AE146" s="12"/>
    </row>
    <row r="147" spans="1:31" s="13" customFormat="1" ht="25.5" customHeight="1">
      <c r="A147" s="6" t="s">
        <v>898</v>
      </c>
      <c r="B147" s="7"/>
      <c r="C147" s="7" t="s">
        <v>899</v>
      </c>
      <c r="D147" s="6" t="s">
        <v>889</v>
      </c>
      <c r="E147" s="6" t="s">
        <v>890</v>
      </c>
      <c r="F147" s="6" t="s">
        <v>770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900</v>
      </c>
      <c r="T147" s="8" t="s">
        <v>901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  <c r="AE147" s="12"/>
    </row>
    <row r="148" spans="1:31" s="13" customFormat="1" ht="25.5" customHeight="1">
      <c r="A148" s="6" t="s">
        <v>902</v>
      </c>
      <c r="B148" s="7"/>
      <c r="C148" s="7" t="s">
        <v>903</v>
      </c>
      <c r="D148" s="6" t="s">
        <v>889</v>
      </c>
      <c r="E148" s="6" t="s">
        <v>890</v>
      </c>
      <c r="F148" s="6" t="s">
        <v>770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904</v>
      </c>
      <c r="T148" s="8" t="s">
        <v>905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  <c r="AE148" s="12"/>
    </row>
    <row r="149" spans="1:31" s="13" customFormat="1" ht="25.5" customHeight="1">
      <c r="A149" s="6" t="s">
        <v>906</v>
      </c>
      <c r="B149" s="7"/>
      <c r="C149" s="7" t="s">
        <v>907</v>
      </c>
      <c r="D149" s="6" t="s">
        <v>889</v>
      </c>
      <c r="E149" s="6" t="s">
        <v>890</v>
      </c>
      <c r="F149" s="6" t="s">
        <v>770</v>
      </c>
      <c r="G149" s="8" t="s">
        <v>908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909</v>
      </c>
      <c r="T149" s="8" t="s">
        <v>910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  <c r="AE149" s="12"/>
    </row>
    <row r="150" spans="1:31" s="13" customFormat="1" ht="38.25" customHeight="1">
      <c r="A150" s="6" t="s">
        <v>911</v>
      </c>
      <c r="B150" s="7"/>
      <c r="C150" s="7" t="s">
        <v>912</v>
      </c>
      <c r="D150" s="6" t="s">
        <v>913</v>
      </c>
      <c r="E150" s="6" t="s">
        <v>914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915</v>
      </c>
      <c r="T150" s="8" t="s">
        <v>916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  <c r="AE150" s="12"/>
    </row>
    <row r="151" spans="1:31" s="13" customFormat="1" ht="38.25" customHeight="1">
      <c r="A151" s="6" t="s">
        <v>918</v>
      </c>
      <c r="B151" s="7"/>
      <c r="C151" s="7" t="s">
        <v>919</v>
      </c>
      <c r="D151" s="6" t="s">
        <v>913</v>
      </c>
      <c r="E151" s="6" t="s">
        <v>914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920</v>
      </c>
      <c r="T151" s="8" t="s">
        <v>921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  <c r="AE151" s="12"/>
    </row>
    <row r="152" spans="1:31" s="13" customFormat="1" ht="38.25" customHeight="1">
      <c r="A152" s="6" t="s">
        <v>922</v>
      </c>
      <c r="B152" s="7"/>
      <c r="C152" s="7" t="s">
        <v>923</v>
      </c>
      <c r="D152" s="6" t="s">
        <v>913</v>
      </c>
      <c r="E152" s="6" t="s">
        <v>914</v>
      </c>
      <c r="F152" s="6" t="s">
        <v>36</v>
      </c>
      <c r="G152" s="8" t="s">
        <v>924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925</v>
      </c>
      <c r="T152" s="8" t="s">
        <v>926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  <c r="AE152" s="12"/>
    </row>
    <row r="153" spans="1:31" s="13" customFormat="1" ht="25.5" customHeight="1">
      <c r="A153" s="6" t="s">
        <v>927</v>
      </c>
      <c r="B153" s="7"/>
      <c r="C153" s="7" t="s">
        <v>928</v>
      </c>
      <c r="D153" s="6" t="s">
        <v>929</v>
      </c>
      <c r="E153" s="6" t="s">
        <v>930</v>
      </c>
      <c r="F153" s="6" t="s">
        <v>931</v>
      </c>
      <c r="G153" s="8" t="s">
        <v>932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933</v>
      </c>
      <c r="S153" s="8" t="s">
        <v>934</v>
      </c>
      <c r="T153" s="8" t="s">
        <v>935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  <c r="AE153" s="12"/>
    </row>
    <row r="154" spans="1:31" s="13" customFormat="1" ht="25.5" customHeight="1">
      <c r="A154" s="6" t="s">
        <v>936</v>
      </c>
      <c r="B154" s="7"/>
      <c r="C154" s="7" t="s">
        <v>937</v>
      </c>
      <c r="D154" s="6" t="s">
        <v>929</v>
      </c>
      <c r="E154" s="6" t="s">
        <v>930</v>
      </c>
      <c r="F154" s="6" t="s">
        <v>938</v>
      </c>
      <c r="G154" s="8" t="s">
        <v>939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933</v>
      </c>
      <c r="S154" s="8" t="s">
        <v>940</v>
      </c>
      <c r="T154" s="8" t="s">
        <v>941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  <c r="AE154" s="12"/>
    </row>
    <row r="155" spans="1:31" s="13" customFormat="1" ht="25.5" customHeight="1">
      <c r="A155" s="6" t="s">
        <v>942</v>
      </c>
      <c r="B155" s="7"/>
      <c r="C155" s="7" t="s">
        <v>943</v>
      </c>
      <c r="D155" s="6" t="s">
        <v>944</v>
      </c>
      <c r="E155" s="6" t="s">
        <v>945</v>
      </c>
      <c r="F155" s="6" t="s">
        <v>946</v>
      </c>
      <c r="G155" s="8" t="s">
        <v>947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948</v>
      </c>
      <c r="T155" s="8" t="s">
        <v>949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  <c r="AE155" s="12"/>
    </row>
    <row r="156" spans="1:31" s="13" customFormat="1" ht="25.5" customHeight="1">
      <c r="A156" s="6" t="s">
        <v>950</v>
      </c>
      <c r="B156" s="7"/>
      <c r="C156" s="7" t="s">
        <v>951</v>
      </c>
      <c r="D156" s="6" t="s">
        <v>952</v>
      </c>
      <c r="E156" s="6" t="s">
        <v>953</v>
      </c>
      <c r="F156" s="6" t="s">
        <v>954</v>
      </c>
      <c r="G156" s="8" t="s">
        <v>955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956</v>
      </c>
      <c r="T156" s="8" t="s">
        <v>957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  <c r="AE156" s="12"/>
    </row>
    <row r="157" spans="1:31" s="13" customFormat="1" ht="38.25" customHeight="1">
      <c r="A157" s="6" t="s">
        <v>958</v>
      </c>
      <c r="B157" s="7"/>
      <c r="C157" s="7" t="s">
        <v>959</v>
      </c>
      <c r="D157" s="6" t="s">
        <v>960</v>
      </c>
      <c r="E157" s="6" t="s">
        <v>961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962</v>
      </c>
      <c r="T157" s="8" t="s">
        <v>963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  <c r="AE157" s="12"/>
    </row>
    <row r="158" spans="1:31" s="13" customFormat="1" ht="38.25" customHeight="1">
      <c r="A158" s="6" t="s">
        <v>966</v>
      </c>
      <c r="B158" s="7"/>
      <c r="C158" s="7" t="s">
        <v>967</v>
      </c>
      <c r="D158" s="6" t="s">
        <v>968</v>
      </c>
      <c r="E158" s="6" t="s">
        <v>969</v>
      </c>
      <c r="F158" s="6" t="s">
        <v>970</v>
      </c>
      <c r="G158" s="8" t="s">
        <v>917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971</v>
      </c>
      <c r="T158" s="8" t="s">
        <v>972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  <c r="AE158" s="12"/>
    </row>
    <row r="159" spans="1:31" s="13" customFormat="1" ht="25.5" customHeight="1">
      <c r="A159" s="6" t="s">
        <v>974</v>
      </c>
      <c r="B159" s="7"/>
      <c r="C159" s="7" t="s">
        <v>975</v>
      </c>
      <c r="D159" s="6" t="s">
        <v>976</v>
      </c>
      <c r="E159" s="6" t="s">
        <v>973</v>
      </c>
      <c r="F159" s="6" t="s">
        <v>977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794</v>
      </c>
      <c r="S159" s="8" t="s">
        <v>978</v>
      </c>
      <c r="T159" s="8" t="s">
        <v>979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  <c r="AE159" s="12"/>
    </row>
    <row r="160" spans="1:31" s="13" customFormat="1" ht="25.5" customHeight="1">
      <c r="A160" s="6" t="s">
        <v>980</v>
      </c>
      <c r="B160" s="7"/>
      <c r="C160" s="7" t="s">
        <v>981</v>
      </c>
      <c r="D160" s="6" t="s">
        <v>976</v>
      </c>
      <c r="E160" s="6" t="s">
        <v>973</v>
      </c>
      <c r="F160" s="6" t="s">
        <v>982</v>
      </c>
      <c r="G160" s="8" t="s">
        <v>983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984</v>
      </c>
      <c r="T160" s="8" t="s">
        <v>985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  <c r="AE160" s="12"/>
    </row>
    <row r="161" spans="1:31" s="13" customFormat="1" ht="25.5" customHeight="1">
      <c r="A161" s="6" t="s">
        <v>986</v>
      </c>
      <c r="B161" s="7"/>
      <c r="C161" s="7" t="s">
        <v>987</v>
      </c>
      <c r="D161" s="6" t="s">
        <v>976</v>
      </c>
      <c r="E161" s="6" t="s">
        <v>973</v>
      </c>
      <c r="F161" s="6" t="s">
        <v>988</v>
      </c>
      <c r="G161" s="8" t="s">
        <v>989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990</v>
      </c>
      <c r="T161" s="8" t="s">
        <v>991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  <c r="AE161" s="12"/>
    </row>
    <row r="162" spans="1:31" s="13" customFormat="1" ht="38.25" customHeight="1">
      <c r="A162" s="6" t="s">
        <v>992</v>
      </c>
      <c r="B162" s="7"/>
      <c r="C162" s="7" t="s">
        <v>993</v>
      </c>
      <c r="D162" s="6" t="s">
        <v>994</v>
      </c>
      <c r="E162" s="6" t="s">
        <v>973</v>
      </c>
      <c r="F162" s="6" t="s">
        <v>995</v>
      </c>
      <c r="G162" s="8" t="s">
        <v>996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997</v>
      </c>
      <c r="T162" s="8" t="s">
        <v>998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  <c r="AE162" s="12"/>
    </row>
    <row r="163" spans="1:31" s="13" customFormat="1" ht="25.5" customHeight="1">
      <c r="A163" s="6" t="s">
        <v>999</v>
      </c>
      <c r="B163" s="7"/>
      <c r="C163" s="7" t="s">
        <v>1000</v>
      </c>
      <c r="D163" s="6" t="s">
        <v>1001</v>
      </c>
      <c r="E163" s="6" t="s">
        <v>1002</v>
      </c>
      <c r="F163" s="6" t="s">
        <v>469</v>
      </c>
      <c r="G163" s="8" t="s">
        <v>1003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1004</v>
      </c>
      <c r="S163" s="8" t="s">
        <v>1005</v>
      </c>
      <c r="T163" s="8" t="s">
        <v>1006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  <c r="AE163" s="12"/>
    </row>
    <row r="164" spans="1:31" s="13" customFormat="1" ht="25.5" customHeight="1">
      <c r="A164" s="6" t="s">
        <v>1007</v>
      </c>
      <c r="B164" s="7"/>
      <c r="C164" s="7" t="s">
        <v>1008</v>
      </c>
      <c r="D164" s="6" t="s">
        <v>1001</v>
      </c>
      <c r="E164" s="6" t="s">
        <v>1002</v>
      </c>
      <c r="F164" s="6" t="s">
        <v>469</v>
      </c>
      <c r="G164" s="8" t="s">
        <v>1009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1004</v>
      </c>
      <c r="S164" s="8" t="s">
        <v>1010</v>
      </c>
      <c r="T164" s="8" t="s">
        <v>1011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  <c r="AE164" s="12"/>
    </row>
    <row r="165" spans="1:31" s="13" customFormat="1" ht="38.25" customHeight="1">
      <c r="A165" s="6" t="s">
        <v>1012</v>
      </c>
      <c r="B165" s="7"/>
      <c r="C165" s="7" t="s">
        <v>1013</v>
      </c>
      <c r="D165" s="6" t="s">
        <v>1014</v>
      </c>
      <c r="E165" s="6" t="s">
        <v>1015</v>
      </c>
      <c r="F165" s="6" t="s">
        <v>1016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1017</v>
      </c>
      <c r="T165" s="8" t="s">
        <v>1018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  <c r="AE165" s="12"/>
    </row>
    <row r="166" spans="1:31" s="13" customFormat="1" ht="25.5" customHeight="1">
      <c r="A166" s="6" t="s">
        <v>1019</v>
      </c>
      <c r="B166" s="7"/>
      <c r="C166" s="7" t="s">
        <v>1020</v>
      </c>
      <c r="D166" s="6" t="s">
        <v>1014</v>
      </c>
      <c r="E166" s="6" t="s">
        <v>1015</v>
      </c>
      <c r="F166" s="6" t="s">
        <v>1021</v>
      </c>
      <c r="G166" s="8" t="s">
        <v>1022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1023</v>
      </c>
      <c r="T166" s="8" t="s">
        <v>1024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  <c r="AE166" s="12"/>
    </row>
    <row r="167" spans="1:31" s="13" customFormat="1" ht="25.5" customHeight="1">
      <c r="A167" s="6" t="s">
        <v>1025</v>
      </c>
      <c r="B167" s="7"/>
      <c r="C167" s="7" t="s">
        <v>1026</v>
      </c>
      <c r="D167" s="6" t="s">
        <v>1027</v>
      </c>
      <c r="E167" s="6" t="s">
        <v>1015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1028</v>
      </c>
      <c r="T167" s="8" t="s">
        <v>1029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  <c r="AE167" s="12"/>
    </row>
    <row r="168" spans="1:31" s="13" customFormat="1" ht="38.25" customHeight="1">
      <c r="A168" s="6" t="s">
        <v>1031</v>
      </c>
      <c r="B168" s="7"/>
      <c r="C168" s="7" t="s">
        <v>1032</v>
      </c>
      <c r="D168" s="6" t="s">
        <v>1033</v>
      </c>
      <c r="E168" s="6" t="s">
        <v>1034</v>
      </c>
      <c r="F168" s="6" t="s">
        <v>122</v>
      </c>
      <c r="G168" s="8" t="s">
        <v>1035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1036</v>
      </c>
      <c r="T168" s="8" t="s">
        <v>1037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  <c r="AE168" s="12"/>
    </row>
    <row r="169" spans="1:31" s="13" customFormat="1" ht="38.25" customHeight="1">
      <c r="A169" s="6" t="s">
        <v>1038</v>
      </c>
      <c r="B169" s="7"/>
      <c r="C169" s="7" t="s">
        <v>1039</v>
      </c>
      <c r="D169" s="6" t="s">
        <v>1033</v>
      </c>
      <c r="E169" s="6" t="s">
        <v>1034</v>
      </c>
      <c r="F169" s="6" t="s">
        <v>1040</v>
      </c>
      <c r="G169" s="8" t="s">
        <v>1035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1041</v>
      </c>
      <c r="T169" s="8" t="s">
        <v>1042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  <c r="AE169" s="12"/>
    </row>
    <row r="170" spans="1:31" s="13" customFormat="1" ht="38.25" customHeight="1">
      <c r="A170" s="6" t="s">
        <v>1043</v>
      </c>
      <c r="B170" s="7"/>
      <c r="C170" s="7" t="s">
        <v>1044</v>
      </c>
      <c r="D170" s="6" t="s">
        <v>1045</v>
      </c>
      <c r="E170" s="6" t="s">
        <v>1046</v>
      </c>
      <c r="F170" s="6" t="s">
        <v>36</v>
      </c>
      <c r="G170" s="8" t="s">
        <v>1047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1048</v>
      </c>
      <c r="S170" s="8" t="s">
        <v>1049</v>
      </c>
      <c r="T170" s="8" t="s">
        <v>1050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  <c r="AE170" s="12"/>
    </row>
    <row r="171" spans="1:31" s="13" customFormat="1" ht="38.25" customHeight="1">
      <c r="A171" s="6" t="s">
        <v>1051</v>
      </c>
      <c r="B171" s="7"/>
      <c r="C171" s="7" t="s">
        <v>1052</v>
      </c>
      <c r="D171" s="6" t="s">
        <v>1045</v>
      </c>
      <c r="E171" s="6" t="s">
        <v>1046</v>
      </c>
      <c r="F171" s="6" t="s">
        <v>36</v>
      </c>
      <c r="G171" s="8" t="s">
        <v>1053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1048</v>
      </c>
      <c r="S171" s="8" t="s">
        <v>1054</v>
      </c>
      <c r="T171" s="8" t="s">
        <v>1055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  <c r="AE171" s="12"/>
    </row>
    <row r="172" spans="1:31" s="13" customFormat="1" ht="51" customHeight="1">
      <c r="A172" s="6" t="s">
        <v>1056</v>
      </c>
      <c r="B172" s="7"/>
      <c r="C172" s="7" t="s">
        <v>1057</v>
      </c>
      <c r="D172" s="6" t="s">
        <v>1045</v>
      </c>
      <c r="E172" s="6" t="s">
        <v>1046</v>
      </c>
      <c r="F172" s="6" t="s">
        <v>537</v>
      </c>
      <c r="G172" s="8" t="s">
        <v>1058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1048</v>
      </c>
      <c r="S172" s="8" t="s">
        <v>1059</v>
      </c>
      <c r="T172" s="8" t="s">
        <v>1060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  <c r="AE172" s="12"/>
    </row>
    <row r="173" spans="1:31" s="13" customFormat="1" ht="25.5" customHeight="1">
      <c r="A173" s="6" t="s">
        <v>1061</v>
      </c>
      <c r="B173" s="7"/>
      <c r="C173" s="7" t="s">
        <v>1062</v>
      </c>
      <c r="D173" s="6" t="s">
        <v>1063</v>
      </c>
      <c r="E173" s="6" t="s">
        <v>1064</v>
      </c>
      <c r="F173" s="6" t="s">
        <v>122</v>
      </c>
      <c r="G173" s="8" t="s">
        <v>1065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1066</v>
      </c>
      <c r="S173" s="8" t="s">
        <v>1067</v>
      </c>
      <c r="T173" s="8" t="s">
        <v>1068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  <c r="AE173" s="12"/>
    </row>
    <row r="174" spans="1:31" s="13" customFormat="1" ht="25.5" customHeight="1">
      <c r="A174" s="6" t="s">
        <v>1069</v>
      </c>
      <c r="B174" s="7"/>
      <c r="C174" s="7" t="s">
        <v>1070</v>
      </c>
      <c r="D174" s="6" t="s">
        <v>1063</v>
      </c>
      <c r="E174" s="6" t="s">
        <v>1071</v>
      </c>
      <c r="F174" s="6" t="s">
        <v>122</v>
      </c>
      <c r="G174" s="8" t="s">
        <v>1072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1073</v>
      </c>
      <c r="T174" s="8" t="s">
        <v>1074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  <c r="AE174" s="12"/>
    </row>
    <row r="175" spans="1:31" s="13" customFormat="1" ht="25.5" customHeight="1">
      <c r="A175" s="6" t="s">
        <v>1075</v>
      </c>
      <c r="B175" s="7"/>
      <c r="C175" s="7" t="s">
        <v>1076</v>
      </c>
      <c r="D175" s="6" t="s">
        <v>1077</v>
      </c>
      <c r="E175" s="6" t="s">
        <v>1078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  <c r="AE175" s="12"/>
    </row>
    <row r="176" spans="1:31" s="13" customFormat="1" ht="25.5" customHeight="1">
      <c r="A176" s="6" t="s">
        <v>1075</v>
      </c>
      <c r="B176" s="7" t="s">
        <v>263</v>
      </c>
      <c r="C176" s="7"/>
      <c r="D176" s="6" t="s">
        <v>1077</v>
      </c>
      <c r="E176" s="6" t="s">
        <v>1078</v>
      </c>
      <c r="F176" s="6" t="s">
        <v>1030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1079</v>
      </c>
      <c r="T176" s="8" t="s">
        <v>1080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  <c r="AE176" s="12"/>
    </row>
    <row r="177" spans="1:31" s="13" customFormat="1" ht="25.5" customHeight="1">
      <c r="A177" s="6" t="s">
        <v>1075</v>
      </c>
      <c r="B177" s="7" t="s">
        <v>266</v>
      </c>
      <c r="C177" s="7"/>
      <c r="D177" s="6" t="s">
        <v>1077</v>
      </c>
      <c r="E177" s="6" t="s">
        <v>1078</v>
      </c>
      <c r="F177" s="6" t="s">
        <v>1030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1081</v>
      </c>
      <c r="T177" s="8" t="s">
        <v>1082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  <c r="AE177" s="12"/>
    </row>
    <row r="178" spans="1:31" s="13" customFormat="1" ht="38.25" customHeight="1">
      <c r="A178" s="6" t="s">
        <v>1083</v>
      </c>
      <c r="B178" s="7"/>
      <c r="C178" s="7" t="s">
        <v>1084</v>
      </c>
      <c r="D178" s="6" t="s">
        <v>1085</v>
      </c>
      <c r="E178" s="6" t="s">
        <v>1086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1087</v>
      </c>
      <c r="S178" s="8" t="s">
        <v>1088</v>
      </c>
      <c r="T178" s="8" t="s">
        <v>1089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  <c r="AE178" s="12"/>
    </row>
    <row r="179" spans="1:31" s="13" customFormat="1" ht="38.25" customHeight="1">
      <c r="A179" s="6" t="s">
        <v>1090</v>
      </c>
      <c r="B179" s="7"/>
      <c r="C179" s="7" t="s">
        <v>1091</v>
      </c>
      <c r="D179" s="6" t="s">
        <v>1092</v>
      </c>
      <c r="E179" s="6" t="s">
        <v>1093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1094</v>
      </c>
      <c r="T179" s="8" t="s">
        <v>1095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  <c r="AE179" s="12"/>
    </row>
    <row r="180" spans="1:31" s="13" customFormat="1" ht="38.25" customHeight="1">
      <c r="A180" s="6" t="s">
        <v>1096</v>
      </c>
      <c r="B180" s="7"/>
      <c r="C180" s="7" t="s">
        <v>1097</v>
      </c>
      <c r="D180" s="6" t="s">
        <v>1092</v>
      </c>
      <c r="E180" s="6" t="s">
        <v>1093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1098</v>
      </c>
      <c r="T180" s="8" t="s">
        <v>1099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  <c r="AE180" s="12"/>
    </row>
    <row r="181" spans="1:31" s="13" customFormat="1" ht="25.5" customHeight="1">
      <c r="A181" s="6" t="s">
        <v>1100</v>
      </c>
      <c r="B181" s="7"/>
      <c r="C181" s="7" t="s">
        <v>1101</v>
      </c>
      <c r="D181" s="6" t="s">
        <v>1102</v>
      </c>
      <c r="E181" s="6" t="s">
        <v>1103</v>
      </c>
      <c r="F181" s="6" t="s">
        <v>1104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21"/>
      <c r="N181" s="23"/>
      <c r="O181" s="8" t="s">
        <v>32</v>
      </c>
      <c r="P181" s="11">
        <v>29.68955</v>
      </c>
      <c r="Q181" s="8" t="s">
        <v>39</v>
      </c>
      <c r="R181" s="8" t="s">
        <v>177</v>
      </c>
      <c r="S181" s="8" t="s">
        <v>1105</v>
      </c>
      <c r="T181" s="8" t="s">
        <v>1106</v>
      </c>
      <c r="U181" s="8">
        <v>0</v>
      </c>
      <c r="V181" s="8">
        <v>63.77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31.885</v>
      </c>
      <c r="AC181" s="9">
        <f aca="true" t="shared" si="28" ref="AC181:AC218">IF(W181*V181&gt;0,100-ROUND(P181/AB181*100,2),"")</f>
        <v>6.890000000000001</v>
      </c>
      <c r="AD181" s="12">
        <f aca="true" t="shared" si="29" ref="AD181:AD218">IF(ISNUMBER(H181),IF(ISNUMBER(P181),IF(P181&gt;0,P181*H181,""),""),"")</f>
        <v>3206.4714</v>
      </c>
      <c r="AE181" s="12"/>
    </row>
    <row r="182" spans="1:31" s="13" customFormat="1" ht="25.5" customHeight="1">
      <c r="A182" s="6" t="s">
        <v>1107</v>
      </c>
      <c r="B182" s="7"/>
      <c r="C182" s="7" t="s">
        <v>1108</v>
      </c>
      <c r="D182" s="6" t="s">
        <v>1102</v>
      </c>
      <c r="E182" s="6" t="s">
        <v>1103</v>
      </c>
      <c r="F182" s="6" t="s">
        <v>1109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1110</v>
      </c>
      <c r="T182" s="8" t="s">
        <v>1111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  <c r="AE182" s="12"/>
    </row>
    <row r="183" spans="1:31" s="13" customFormat="1" ht="38.25" customHeight="1">
      <c r="A183" s="6" t="s">
        <v>1112</v>
      </c>
      <c r="B183" s="7"/>
      <c r="C183" s="7" t="s">
        <v>1113</v>
      </c>
      <c r="D183" s="6" t="s">
        <v>1114</v>
      </c>
      <c r="E183" s="6" t="s">
        <v>1115</v>
      </c>
      <c r="F183" s="6" t="s">
        <v>36</v>
      </c>
      <c r="G183" s="8" t="s">
        <v>1116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1117</v>
      </c>
      <c r="T183" s="8" t="s">
        <v>1118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  <c r="AE183" s="12"/>
    </row>
    <row r="184" spans="1:31" s="13" customFormat="1" ht="38.25" customHeight="1">
      <c r="A184" s="6" t="s">
        <v>1119</v>
      </c>
      <c r="B184" s="7"/>
      <c r="C184" s="7" t="s">
        <v>1120</v>
      </c>
      <c r="D184" s="6" t="s">
        <v>1114</v>
      </c>
      <c r="E184" s="6" t="s">
        <v>1115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1121</v>
      </c>
      <c r="T184" s="8" t="s">
        <v>1122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  <c r="AE184" s="12"/>
    </row>
    <row r="185" spans="1:31" s="13" customFormat="1" ht="38.25" customHeight="1">
      <c r="A185" s="6" t="s">
        <v>1123</v>
      </c>
      <c r="B185" s="7"/>
      <c r="C185" s="7" t="s">
        <v>1124</v>
      </c>
      <c r="D185" s="6" t="s">
        <v>1114</v>
      </c>
      <c r="E185" s="6" t="s">
        <v>1115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1125</v>
      </c>
      <c r="T185" s="8" t="s">
        <v>1126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  <c r="AE185" s="12"/>
    </row>
    <row r="186" spans="1:31" s="13" customFormat="1" ht="38.25" customHeight="1">
      <c r="A186" s="6" t="s">
        <v>1127</v>
      </c>
      <c r="B186" s="7"/>
      <c r="C186" s="7" t="s">
        <v>1128</v>
      </c>
      <c r="D186" s="6" t="s">
        <v>1114</v>
      </c>
      <c r="E186" s="6" t="s">
        <v>1115</v>
      </c>
      <c r="F186" s="6" t="s">
        <v>36</v>
      </c>
      <c r="G186" s="8" t="s">
        <v>1129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1130</v>
      </c>
      <c r="T186" s="8" t="s">
        <v>1131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  <c r="AE186" s="12"/>
    </row>
    <row r="187" spans="1:31" s="13" customFormat="1" ht="38.25" customHeight="1">
      <c r="A187" s="6" t="s">
        <v>1132</v>
      </c>
      <c r="B187" s="7"/>
      <c r="C187" s="7" t="s">
        <v>1133</v>
      </c>
      <c r="D187" s="6" t="s">
        <v>1114</v>
      </c>
      <c r="E187" s="6" t="s">
        <v>1115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1134</v>
      </c>
      <c r="T187" s="8" t="s">
        <v>1135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  <c r="AE187" s="12"/>
    </row>
    <row r="188" spans="1:31" s="13" customFormat="1" ht="25.5" customHeight="1">
      <c r="A188" s="6" t="s">
        <v>1136</v>
      </c>
      <c r="B188" s="7"/>
      <c r="C188" s="7" t="s">
        <v>1137</v>
      </c>
      <c r="D188" s="6" t="s">
        <v>1138</v>
      </c>
      <c r="E188" s="6" t="s">
        <v>1139</v>
      </c>
      <c r="F188" s="6" t="s">
        <v>1140</v>
      </c>
      <c r="G188" s="8" t="s">
        <v>1141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1142</v>
      </c>
      <c r="S188" s="8" t="s">
        <v>1143</v>
      </c>
      <c r="T188" s="8" t="s">
        <v>1144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  <c r="AE188" s="12"/>
    </row>
    <row r="189" spans="1:31" s="13" customFormat="1" ht="25.5" customHeight="1">
      <c r="A189" s="6" t="s">
        <v>1145</v>
      </c>
      <c r="B189" s="7"/>
      <c r="C189" s="7" t="s">
        <v>1146</v>
      </c>
      <c r="D189" s="6" t="s">
        <v>1147</v>
      </c>
      <c r="E189" s="6" t="s">
        <v>1148</v>
      </c>
      <c r="F189" s="6" t="s">
        <v>1030</v>
      </c>
      <c r="G189" s="8" t="s">
        <v>1149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1150</v>
      </c>
      <c r="T189" s="8" t="s">
        <v>1151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  <c r="AE189" s="12"/>
    </row>
    <row r="190" spans="1:31" s="13" customFormat="1" ht="25.5" customHeight="1">
      <c r="A190" s="6" t="s">
        <v>1157</v>
      </c>
      <c r="B190" s="7"/>
      <c r="C190" s="7" t="s">
        <v>1158</v>
      </c>
      <c r="D190" s="6" t="s">
        <v>1153</v>
      </c>
      <c r="E190" s="6" t="s">
        <v>1154</v>
      </c>
      <c r="F190" s="6" t="s">
        <v>559</v>
      </c>
      <c r="G190" s="8" t="s">
        <v>1159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1160</v>
      </c>
      <c r="T190" s="8" t="s">
        <v>1161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  <c r="AE190" s="12"/>
    </row>
    <row r="191" spans="1:31" s="13" customFormat="1" ht="38.25" customHeight="1">
      <c r="A191" s="6" t="s">
        <v>1162</v>
      </c>
      <c r="B191" s="7"/>
      <c r="C191" s="7" t="s">
        <v>1163</v>
      </c>
      <c r="D191" s="6" t="s">
        <v>1153</v>
      </c>
      <c r="E191" s="6" t="s">
        <v>1154</v>
      </c>
      <c r="F191" s="6" t="s">
        <v>36</v>
      </c>
      <c r="G191" s="8" t="s">
        <v>1164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1165</v>
      </c>
      <c r="T191" s="8" t="s">
        <v>1166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  <c r="AE191" s="12"/>
    </row>
    <row r="192" spans="1:31" s="13" customFormat="1" ht="38.25" customHeight="1">
      <c r="A192" s="6" t="s">
        <v>1167</v>
      </c>
      <c r="B192" s="7"/>
      <c r="C192" s="7" t="s">
        <v>1168</v>
      </c>
      <c r="D192" s="6" t="s">
        <v>1169</v>
      </c>
      <c r="E192" s="6" t="s">
        <v>1170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1171</v>
      </c>
      <c r="T192" s="8" t="s">
        <v>1172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  <c r="AE192" s="12"/>
    </row>
    <row r="193" spans="1:31" s="13" customFormat="1" ht="38.25" customHeight="1">
      <c r="A193" s="6" t="s">
        <v>1173</v>
      </c>
      <c r="B193" s="7"/>
      <c r="C193" s="7" t="s">
        <v>1174</v>
      </c>
      <c r="D193" s="6" t="s">
        <v>1175</v>
      </c>
      <c r="E193" s="6" t="s">
        <v>1176</v>
      </c>
      <c r="F193" s="6" t="s">
        <v>1177</v>
      </c>
      <c r="G193" s="8" t="s">
        <v>1178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1179</v>
      </c>
      <c r="T193" s="8" t="s">
        <v>1180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  <c r="AE193" s="12"/>
    </row>
    <row r="194" spans="1:31" s="13" customFormat="1" ht="25.5" customHeight="1">
      <c r="A194" s="6" t="s">
        <v>1182</v>
      </c>
      <c r="B194" s="7"/>
      <c r="C194" s="7" t="s">
        <v>1183</v>
      </c>
      <c r="D194" s="6" t="s">
        <v>1175</v>
      </c>
      <c r="E194" s="6" t="s">
        <v>1176</v>
      </c>
      <c r="F194" s="6" t="s">
        <v>1184</v>
      </c>
      <c r="G194" s="8" t="s">
        <v>1185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1186</v>
      </c>
      <c r="T194" s="8" t="s">
        <v>1187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  <c r="AE194" s="12"/>
    </row>
    <row r="195" spans="1:31" s="13" customFormat="1" ht="25.5" customHeight="1">
      <c r="A195" s="6" t="s">
        <v>1188</v>
      </c>
      <c r="B195" s="7"/>
      <c r="C195" s="7" t="s">
        <v>1189</v>
      </c>
      <c r="D195" s="6" t="s">
        <v>1190</v>
      </c>
      <c r="E195" s="6" t="s">
        <v>1176</v>
      </c>
      <c r="F195" s="6" t="s">
        <v>1191</v>
      </c>
      <c r="G195" s="8" t="s">
        <v>1192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1193</v>
      </c>
      <c r="S195" s="8" t="s">
        <v>1194</v>
      </c>
      <c r="T195" s="8" t="s">
        <v>1195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  <c r="AE195" s="12"/>
    </row>
    <row r="196" spans="1:31" s="13" customFormat="1" ht="38.25" customHeight="1">
      <c r="A196" s="6" t="s">
        <v>1197</v>
      </c>
      <c r="B196" s="7"/>
      <c r="C196" s="7" t="s">
        <v>1198</v>
      </c>
      <c r="D196" s="6" t="s">
        <v>1199</v>
      </c>
      <c r="E196" s="6" t="s">
        <v>1200</v>
      </c>
      <c r="F196" s="6" t="s">
        <v>1201</v>
      </c>
      <c r="G196" s="8" t="s">
        <v>1202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1203</v>
      </c>
      <c r="S196" s="8" t="s">
        <v>1204</v>
      </c>
      <c r="T196" s="8" t="s">
        <v>1205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  <c r="AE196" s="12"/>
    </row>
    <row r="197" spans="1:31" s="13" customFormat="1" ht="38.25" customHeight="1">
      <c r="A197" s="6" t="s">
        <v>1206</v>
      </c>
      <c r="B197" s="7"/>
      <c r="C197" s="7" t="s">
        <v>1207</v>
      </c>
      <c r="D197" s="6" t="s">
        <v>1199</v>
      </c>
      <c r="E197" s="6" t="s">
        <v>1200</v>
      </c>
      <c r="F197" s="6" t="s">
        <v>1201</v>
      </c>
      <c r="G197" s="8" t="s">
        <v>1208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1203</v>
      </c>
      <c r="S197" s="8" t="s">
        <v>1209</v>
      </c>
      <c r="T197" s="8" t="s">
        <v>1210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  <c r="AE197" s="12"/>
    </row>
    <row r="198" spans="1:31" s="13" customFormat="1" ht="38.25" customHeight="1">
      <c r="A198" s="6" t="s">
        <v>1211</v>
      </c>
      <c r="B198" s="7"/>
      <c r="C198" s="7" t="s">
        <v>1212</v>
      </c>
      <c r="D198" s="6" t="s">
        <v>1199</v>
      </c>
      <c r="E198" s="6" t="s">
        <v>1200</v>
      </c>
      <c r="F198" s="6" t="s">
        <v>1201</v>
      </c>
      <c r="G198" s="8" t="s">
        <v>1213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1203</v>
      </c>
      <c r="S198" s="8" t="s">
        <v>1214</v>
      </c>
      <c r="T198" s="8" t="s">
        <v>1215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  <c r="AE198" s="12"/>
    </row>
    <row r="199" spans="1:31" s="13" customFormat="1" ht="38.25" customHeight="1">
      <c r="A199" s="6" t="s">
        <v>1216</v>
      </c>
      <c r="B199" s="7"/>
      <c r="C199" s="7" t="s">
        <v>1217</v>
      </c>
      <c r="D199" s="6" t="s">
        <v>1199</v>
      </c>
      <c r="E199" s="6" t="s">
        <v>1200</v>
      </c>
      <c r="F199" s="6" t="s">
        <v>1201</v>
      </c>
      <c r="G199" s="8" t="s">
        <v>1218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1203</v>
      </c>
      <c r="S199" s="8" t="s">
        <v>1219</v>
      </c>
      <c r="T199" s="8" t="s">
        <v>1220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  <c r="AE199" s="12"/>
    </row>
    <row r="200" spans="1:31" s="13" customFormat="1" ht="25.5" customHeight="1">
      <c r="A200" s="6" t="s">
        <v>1221</v>
      </c>
      <c r="B200" s="7"/>
      <c r="C200" s="7" t="s">
        <v>1222</v>
      </c>
      <c r="D200" s="6" t="s">
        <v>1223</v>
      </c>
      <c r="E200" s="6" t="s">
        <v>1224</v>
      </c>
      <c r="F200" s="6" t="s">
        <v>469</v>
      </c>
      <c r="G200" s="8" t="s">
        <v>1225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1226</v>
      </c>
      <c r="T200" s="8" t="s">
        <v>1227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  <c r="AE200" s="12"/>
    </row>
    <row r="201" spans="1:31" s="13" customFormat="1" ht="25.5" customHeight="1">
      <c r="A201" s="6" t="s">
        <v>1228</v>
      </c>
      <c r="B201" s="7"/>
      <c r="C201" s="7" t="s">
        <v>1229</v>
      </c>
      <c r="D201" s="6" t="s">
        <v>1199</v>
      </c>
      <c r="E201" s="6" t="s">
        <v>1230</v>
      </c>
      <c r="F201" s="6" t="s">
        <v>469</v>
      </c>
      <c r="G201" s="8" t="s">
        <v>1231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1232</v>
      </c>
      <c r="T201" s="8" t="s">
        <v>1233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  <c r="AE201" s="12"/>
    </row>
    <row r="202" spans="1:31" s="13" customFormat="1" ht="25.5" customHeight="1">
      <c r="A202" s="6" t="s">
        <v>1234</v>
      </c>
      <c r="B202" s="7"/>
      <c r="C202" s="7" t="s">
        <v>1235</v>
      </c>
      <c r="D202" s="6" t="s">
        <v>1199</v>
      </c>
      <c r="E202" s="6" t="s">
        <v>1230</v>
      </c>
      <c r="F202" s="6" t="s">
        <v>469</v>
      </c>
      <c r="G202" s="8" t="s">
        <v>1236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1237</v>
      </c>
      <c r="T202" s="8" t="s">
        <v>1238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  <c r="AE202" s="12"/>
    </row>
    <row r="203" spans="1:31" s="13" customFormat="1" ht="25.5" customHeight="1">
      <c r="A203" s="6" t="s">
        <v>1239</v>
      </c>
      <c r="B203" s="7"/>
      <c r="C203" s="7" t="s">
        <v>1240</v>
      </c>
      <c r="D203" s="6" t="s">
        <v>1241</v>
      </c>
      <c r="E203" s="6" t="s">
        <v>1242</v>
      </c>
      <c r="F203" s="6" t="s">
        <v>1243</v>
      </c>
      <c r="G203" s="8" t="s">
        <v>1244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1245</v>
      </c>
      <c r="S203" s="8" t="s">
        <v>1246</v>
      </c>
      <c r="T203" s="8" t="s">
        <v>1247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  <c r="AE203" s="12"/>
    </row>
    <row r="204" spans="1:31" s="13" customFormat="1" ht="25.5" customHeight="1">
      <c r="A204" s="6" t="s">
        <v>1250</v>
      </c>
      <c r="B204" s="7"/>
      <c r="C204" s="7" t="s">
        <v>1251</v>
      </c>
      <c r="D204" s="6" t="s">
        <v>1241</v>
      </c>
      <c r="E204" s="6" t="s">
        <v>1242</v>
      </c>
      <c r="F204" s="6" t="s">
        <v>1252</v>
      </c>
      <c r="G204" s="8" t="s">
        <v>1253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1245</v>
      </c>
      <c r="S204" s="8" t="s">
        <v>1254</v>
      </c>
      <c r="T204" s="8" t="s">
        <v>1255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  <c r="AE204" s="12"/>
    </row>
    <row r="205" spans="1:31" s="13" customFormat="1" ht="25.5" customHeight="1">
      <c r="A205" s="6" t="s">
        <v>1256</v>
      </c>
      <c r="B205" s="7"/>
      <c r="C205" s="7" t="s">
        <v>1257</v>
      </c>
      <c r="D205" s="6" t="s">
        <v>1241</v>
      </c>
      <c r="E205" s="6" t="s">
        <v>1242</v>
      </c>
      <c r="F205" s="6" t="s">
        <v>1258</v>
      </c>
      <c r="G205" s="8" t="s">
        <v>1259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1260</v>
      </c>
      <c r="S205" s="8" t="s">
        <v>1261</v>
      </c>
      <c r="T205" s="8" t="s">
        <v>1262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  <c r="AE205" s="12"/>
    </row>
    <row r="206" spans="1:31" s="13" customFormat="1" ht="25.5" customHeight="1">
      <c r="A206" s="6" t="s">
        <v>1263</v>
      </c>
      <c r="B206" s="7"/>
      <c r="C206" s="7" t="s">
        <v>1264</v>
      </c>
      <c r="D206" s="6" t="s">
        <v>1241</v>
      </c>
      <c r="E206" s="6" t="s">
        <v>1242</v>
      </c>
      <c r="F206" s="6" t="s">
        <v>1258</v>
      </c>
      <c r="G206" s="8" t="s">
        <v>1265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1260</v>
      </c>
      <c r="S206" s="8" t="s">
        <v>1266</v>
      </c>
      <c r="T206" s="8" t="s">
        <v>1267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  <c r="AE206" s="12"/>
    </row>
    <row r="207" spans="1:31" s="13" customFormat="1" ht="25.5" customHeight="1">
      <c r="A207" s="6" t="s">
        <v>1268</v>
      </c>
      <c r="B207" s="7"/>
      <c r="C207" s="7" t="s">
        <v>1269</v>
      </c>
      <c r="D207" s="6" t="s">
        <v>1241</v>
      </c>
      <c r="E207" s="6" t="s">
        <v>1242</v>
      </c>
      <c r="F207" s="6" t="s">
        <v>1258</v>
      </c>
      <c r="G207" s="8" t="s">
        <v>1270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1260</v>
      </c>
      <c r="S207" s="8" t="s">
        <v>1271</v>
      </c>
      <c r="T207" s="8" t="s">
        <v>1272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  <c r="AE207" s="12"/>
    </row>
    <row r="208" spans="1:31" s="13" customFormat="1" ht="25.5" customHeight="1">
      <c r="A208" s="6" t="s">
        <v>1273</v>
      </c>
      <c r="B208" s="7"/>
      <c r="C208" s="7" t="s">
        <v>1274</v>
      </c>
      <c r="D208" s="6" t="s">
        <v>1275</v>
      </c>
      <c r="E208" s="6" t="s">
        <v>1276</v>
      </c>
      <c r="F208" s="6" t="s">
        <v>1243</v>
      </c>
      <c r="G208" s="8" t="s">
        <v>1277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1245</v>
      </c>
      <c r="S208" s="8" t="s">
        <v>1278</v>
      </c>
      <c r="T208" s="8" t="s">
        <v>1279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  <c r="AE208" s="12"/>
    </row>
    <row r="209" spans="1:31" s="13" customFormat="1" ht="25.5" customHeight="1">
      <c r="A209" s="6" t="s">
        <v>1280</v>
      </c>
      <c r="B209" s="7"/>
      <c r="C209" s="7" t="s">
        <v>1281</v>
      </c>
      <c r="D209" s="6" t="s">
        <v>1275</v>
      </c>
      <c r="E209" s="6" t="s">
        <v>1276</v>
      </c>
      <c r="F209" s="6" t="s">
        <v>1243</v>
      </c>
      <c r="G209" s="8" t="s">
        <v>1282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1245</v>
      </c>
      <c r="S209" s="8" t="s">
        <v>1283</v>
      </c>
      <c r="T209" s="8" t="s">
        <v>1284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  <c r="AE209" s="12"/>
    </row>
    <row r="210" spans="1:31" s="13" customFormat="1" ht="38.25" customHeight="1">
      <c r="A210" s="6" t="s">
        <v>1285</v>
      </c>
      <c r="B210" s="7"/>
      <c r="C210" s="7" t="s">
        <v>1286</v>
      </c>
      <c r="D210" s="6" t="s">
        <v>1287</v>
      </c>
      <c r="E210" s="6" t="s">
        <v>1288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1289</v>
      </c>
      <c r="T210" s="8" t="s">
        <v>1290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  <c r="AE210" s="12"/>
    </row>
    <row r="211" spans="1:31" s="13" customFormat="1" ht="25.5" customHeight="1">
      <c r="A211" s="6" t="s">
        <v>1291</v>
      </c>
      <c r="B211" s="7"/>
      <c r="C211" s="7" t="s">
        <v>1292</v>
      </c>
      <c r="D211" s="6" t="s">
        <v>1293</v>
      </c>
      <c r="E211" s="6" t="s">
        <v>1294</v>
      </c>
      <c r="F211" s="6" t="s">
        <v>1295</v>
      </c>
      <c r="G211" s="8" t="s">
        <v>1296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1297</v>
      </c>
      <c r="T211" s="8" t="s">
        <v>1298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  <c r="AE211" s="12"/>
    </row>
    <row r="212" spans="1:31" s="13" customFormat="1" ht="25.5" customHeight="1">
      <c r="A212" s="6" t="s">
        <v>1299</v>
      </c>
      <c r="B212" s="7"/>
      <c r="C212" s="7" t="s">
        <v>1300</v>
      </c>
      <c r="D212" s="6" t="s">
        <v>1293</v>
      </c>
      <c r="E212" s="6" t="s">
        <v>1294</v>
      </c>
      <c r="F212" s="6" t="s">
        <v>1301</v>
      </c>
      <c r="G212" s="8" t="s">
        <v>1302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1303</v>
      </c>
      <c r="T212" s="8" t="s">
        <v>1304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  <c r="AE212" s="12"/>
    </row>
    <row r="213" spans="1:31" s="13" customFormat="1" ht="25.5" customHeight="1">
      <c r="A213" s="6" t="s">
        <v>1305</v>
      </c>
      <c r="B213" s="7"/>
      <c r="C213" s="7" t="s">
        <v>1306</v>
      </c>
      <c r="D213" s="6" t="s">
        <v>1293</v>
      </c>
      <c r="E213" s="6" t="s">
        <v>1294</v>
      </c>
      <c r="F213" s="6" t="s">
        <v>1307</v>
      </c>
      <c r="G213" s="8" t="s">
        <v>1308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1309</v>
      </c>
      <c r="T213" s="8" t="s">
        <v>1310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  <c r="AE213" s="12"/>
    </row>
    <row r="214" spans="1:31" s="13" customFormat="1" ht="25.5" customHeight="1">
      <c r="A214" s="6" t="s">
        <v>1313</v>
      </c>
      <c r="B214" s="7"/>
      <c r="C214" s="7" t="s">
        <v>1314</v>
      </c>
      <c r="D214" s="6" t="s">
        <v>1311</v>
      </c>
      <c r="E214" s="6" t="s">
        <v>1312</v>
      </c>
      <c r="F214" s="6" t="s">
        <v>195</v>
      </c>
      <c r="G214" s="8" t="s">
        <v>1315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1316</v>
      </c>
      <c r="S214" s="8" t="s">
        <v>1317</v>
      </c>
      <c r="T214" s="8" t="s">
        <v>1318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  <c r="AE214" s="12"/>
    </row>
    <row r="215" spans="1:31" s="13" customFormat="1" ht="25.5" customHeight="1">
      <c r="A215" s="6" t="s">
        <v>1319</v>
      </c>
      <c r="B215" s="7"/>
      <c r="C215" s="7" t="s">
        <v>1320</v>
      </c>
      <c r="D215" s="6" t="s">
        <v>1321</v>
      </c>
      <c r="E215" s="6" t="s">
        <v>1322</v>
      </c>
      <c r="F215" s="6" t="s">
        <v>469</v>
      </c>
      <c r="G215" s="8" t="s">
        <v>908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1323</v>
      </c>
      <c r="T215" s="8" t="s">
        <v>1324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  <c r="AE215" s="12"/>
    </row>
    <row r="216" spans="1:31" s="13" customFormat="1" ht="38.25" customHeight="1">
      <c r="A216" s="6" t="s">
        <v>1327</v>
      </c>
      <c r="B216" s="7"/>
      <c r="C216" s="7" t="s">
        <v>1328</v>
      </c>
      <c r="D216" s="6" t="s">
        <v>1325</v>
      </c>
      <c r="E216" s="6" t="s">
        <v>1326</v>
      </c>
      <c r="F216" s="6" t="s">
        <v>36</v>
      </c>
      <c r="G216" s="8" t="s">
        <v>1248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1329</v>
      </c>
      <c r="T216" s="8" t="s">
        <v>1330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  <c r="AE216" s="12"/>
    </row>
    <row r="217" spans="1:31" s="13" customFormat="1" ht="102" customHeight="1">
      <c r="A217" s="6" t="s">
        <v>1331</v>
      </c>
      <c r="B217" s="7"/>
      <c r="C217" s="7" t="s">
        <v>1332</v>
      </c>
      <c r="D217" s="6" t="s">
        <v>1333</v>
      </c>
      <c r="E217" s="6" t="s">
        <v>1334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1335</v>
      </c>
      <c r="S217" s="8" t="s">
        <v>1336</v>
      </c>
      <c r="T217" s="8" t="s">
        <v>1337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  <c r="AE217" s="12"/>
    </row>
    <row r="218" spans="1:31" s="13" customFormat="1" ht="38.25" customHeight="1">
      <c r="A218" s="6" t="s">
        <v>1339</v>
      </c>
      <c r="B218" s="7"/>
      <c r="C218" s="7" t="s">
        <v>1340</v>
      </c>
      <c r="D218" s="6" t="s">
        <v>1341</v>
      </c>
      <c r="E218" s="6" t="s">
        <v>1342</v>
      </c>
      <c r="F218" s="6" t="s">
        <v>1343</v>
      </c>
      <c r="G218" s="8" t="s">
        <v>1344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1345</v>
      </c>
      <c r="T218" s="8" t="s">
        <v>1346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  <c r="AE218" s="12"/>
    </row>
    <row r="219" spans="1:31" s="13" customFormat="1" ht="25.5" customHeight="1">
      <c r="A219" s="6" t="s">
        <v>1347</v>
      </c>
      <c r="B219" s="7"/>
      <c r="C219" s="7" t="s">
        <v>1348</v>
      </c>
      <c r="D219" s="6" t="s">
        <v>1341</v>
      </c>
      <c r="E219" s="6" t="s">
        <v>1342</v>
      </c>
      <c r="F219" s="6" t="s">
        <v>1349</v>
      </c>
      <c r="G219" s="8" t="s">
        <v>1350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1351</v>
      </c>
      <c r="T219" s="8" t="s">
        <v>1352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  <c r="AE219" s="12"/>
    </row>
    <row r="220" spans="1:31" s="13" customFormat="1" ht="38.25" customHeight="1">
      <c r="A220" s="6" t="s">
        <v>1353</v>
      </c>
      <c r="B220" s="7"/>
      <c r="C220" s="7" t="s">
        <v>1354</v>
      </c>
      <c r="D220" s="6" t="s">
        <v>1355</v>
      </c>
      <c r="E220" s="6" t="s">
        <v>1356</v>
      </c>
      <c r="F220" s="6" t="s">
        <v>1357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1358</v>
      </c>
      <c r="T220" s="8" t="s">
        <v>1359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  <c r="AE220" s="12"/>
    </row>
    <row r="221" spans="1:31" s="13" customFormat="1" ht="38.25" customHeight="1">
      <c r="A221" s="6" t="s">
        <v>1360</v>
      </c>
      <c r="B221" s="7"/>
      <c r="C221" s="7" t="s">
        <v>1361</v>
      </c>
      <c r="D221" s="6" t="s">
        <v>1355</v>
      </c>
      <c r="E221" s="6" t="s">
        <v>1356</v>
      </c>
      <c r="F221" s="6" t="s">
        <v>1362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1363</v>
      </c>
      <c r="T221" s="8" t="s">
        <v>1364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  <c r="AE221" s="12"/>
    </row>
    <row r="222" spans="1:31" s="13" customFormat="1" ht="51" customHeight="1">
      <c r="A222" s="6" t="s">
        <v>1365</v>
      </c>
      <c r="B222" s="7"/>
      <c r="C222" s="7" t="s">
        <v>1366</v>
      </c>
      <c r="D222" s="6" t="s">
        <v>1367</v>
      </c>
      <c r="E222" s="6" t="s">
        <v>1368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1369</v>
      </c>
      <c r="T222" s="8" t="s">
        <v>1370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  <c r="AE222" s="12"/>
    </row>
    <row r="223" spans="1:31" s="13" customFormat="1" ht="38.25" customHeight="1">
      <c r="A223" s="6" t="s">
        <v>1372</v>
      </c>
      <c r="B223" s="7"/>
      <c r="C223" s="7" t="s">
        <v>1373</v>
      </c>
      <c r="D223" s="6" t="s">
        <v>1367</v>
      </c>
      <c r="E223" s="6" t="s">
        <v>1368</v>
      </c>
      <c r="F223" s="6" t="s">
        <v>195</v>
      </c>
      <c r="G223" s="8" t="s">
        <v>1374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1371</v>
      </c>
      <c r="S223" s="8" t="s">
        <v>1375</v>
      </c>
      <c r="T223" s="8" t="s">
        <v>1376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  <c r="AE223" s="12"/>
    </row>
    <row r="224" spans="1:31" s="13" customFormat="1" ht="25.5" customHeight="1">
      <c r="A224" s="6" t="s">
        <v>1379</v>
      </c>
      <c r="B224" s="7"/>
      <c r="C224" s="7" t="s">
        <v>1380</v>
      </c>
      <c r="D224" s="6" t="s">
        <v>1377</v>
      </c>
      <c r="E224" s="6" t="s">
        <v>1378</v>
      </c>
      <c r="F224" s="6" t="s">
        <v>426</v>
      </c>
      <c r="G224" s="8" t="s">
        <v>1381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1382</v>
      </c>
      <c r="T224" s="8" t="s">
        <v>1383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  <c r="AE224" s="12"/>
    </row>
    <row r="225" spans="1:31" s="13" customFormat="1" ht="38.25" customHeight="1">
      <c r="A225" s="6" t="s">
        <v>1384</v>
      </c>
      <c r="B225" s="7"/>
      <c r="C225" s="7" t="s">
        <v>1385</v>
      </c>
      <c r="D225" s="6" t="s">
        <v>1386</v>
      </c>
      <c r="E225" s="6" t="s">
        <v>1387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1388</v>
      </c>
      <c r="R225" s="8" t="s">
        <v>86</v>
      </c>
      <c r="S225" s="8" t="s">
        <v>1389</v>
      </c>
      <c r="T225" s="8" t="s">
        <v>1390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  <c r="AE225" s="12"/>
    </row>
    <row r="226" spans="1:31" s="13" customFormat="1" ht="38.25" customHeight="1">
      <c r="A226" s="6" t="s">
        <v>1391</v>
      </c>
      <c r="B226" s="7"/>
      <c r="C226" s="7" t="s">
        <v>1392</v>
      </c>
      <c r="D226" s="6" t="s">
        <v>1393</v>
      </c>
      <c r="E226" s="6" t="s">
        <v>1394</v>
      </c>
      <c r="F226" s="6" t="s">
        <v>36</v>
      </c>
      <c r="G226" s="8" t="s">
        <v>1395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1396</v>
      </c>
      <c r="T226" s="8" t="s">
        <v>1397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  <c r="AE226" s="12"/>
    </row>
    <row r="227" spans="1:31" s="13" customFormat="1" ht="38.25" customHeight="1">
      <c r="A227" s="6" t="s">
        <v>1399</v>
      </c>
      <c r="B227" s="7"/>
      <c r="C227" s="7" t="s">
        <v>1400</v>
      </c>
      <c r="D227" s="6" t="s">
        <v>1393</v>
      </c>
      <c r="E227" s="6" t="s">
        <v>1394</v>
      </c>
      <c r="F227" s="6" t="s">
        <v>36</v>
      </c>
      <c r="G227" s="8" t="s">
        <v>1249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1401</v>
      </c>
      <c r="T227" s="8" t="s">
        <v>1402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  <c r="AE227" s="12"/>
    </row>
    <row r="228" spans="1:31" s="13" customFormat="1" ht="25.5" customHeight="1">
      <c r="A228" s="6" t="s">
        <v>1403</v>
      </c>
      <c r="B228" s="7"/>
      <c r="C228" s="7" t="s">
        <v>1404</v>
      </c>
      <c r="D228" s="6" t="s">
        <v>1405</v>
      </c>
      <c r="E228" s="6" t="s">
        <v>1406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1407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  <c r="AE228" s="12"/>
    </row>
    <row r="229" spans="1:31" s="13" customFormat="1" ht="63.75" customHeight="1">
      <c r="A229" s="6" t="s">
        <v>1403</v>
      </c>
      <c r="B229" s="7" t="s">
        <v>263</v>
      </c>
      <c r="C229" s="7"/>
      <c r="D229" s="6" t="s">
        <v>1405</v>
      </c>
      <c r="E229" s="6" t="s">
        <v>1406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1407</v>
      </c>
      <c r="S229" s="8" t="s">
        <v>1408</v>
      </c>
      <c r="T229" s="8" t="s">
        <v>1409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  <c r="AE229" s="12"/>
    </row>
    <row r="230" spans="1:31" s="13" customFormat="1" ht="63.75" customHeight="1">
      <c r="A230" s="6" t="s">
        <v>1403</v>
      </c>
      <c r="B230" s="7" t="s">
        <v>266</v>
      </c>
      <c r="C230" s="7"/>
      <c r="D230" s="6" t="s">
        <v>1405</v>
      </c>
      <c r="E230" s="6" t="s">
        <v>1406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1407</v>
      </c>
      <c r="S230" s="8" t="s">
        <v>1410</v>
      </c>
      <c r="T230" s="8" t="s">
        <v>1411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  <c r="AE230" s="12"/>
    </row>
    <row r="231" spans="1:31" s="13" customFormat="1" ht="25.5" customHeight="1">
      <c r="A231" s="6" t="s">
        <v>1412</v>
      </c>
      <c r="B231" s="7"/>
      <c r="C231" s="7" t="s">
        <v>1413</v>
      </c>
      <c r="D231" s="6" t="s">
        <v>1414</v>
      </c>
      <c r="E231" s="6" t="s">
        <v>1415</v>
      </c>
      <c r="F231" s="6" t="s">
        <v>1416</v>
      </c>
      <c r="G231" s="8" t="s">
        <v>1417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1418</v>
      </c>
      <c r="S231" s="8" t="s">
        <v>1419</v>
      </c>
      <c r="T231" s="8" t="s">
        <v>1420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  <c r="AE231" s="12"/>
    </row>
    <row r="232" spans="1:31" s="13" customFormat="1" ht="38.25" customHeight="1">
      <c r="A232" s="6" t="s">
        <v>1421</v>
      </c>
      <c r="B232" s="7"/>
      <c r="C232" s="7" t="s">
        <v>1422</v>
      </c>
      <c r="D232" s="6" t="s">
        <v>1423</v>
      </c>
      <c r="E232" s="6" t="s">
        <v>1424</v>
      </c>
      <c r="F232" s="6" t="s">
        <v>36</v>
      </c>
      <c r="G232" s="8" t="s">
        <v>1425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1426</v>
      </c>
      <c r="T232" s="8" t="s">
        <v>1427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  <c r="AE232" s="12"/>
    </row>
    <row r="233" spans="1:31" s="13" customFormat="1" ht="38.25" customHeight="1">
      <c r="A233" s="6" t="s">
        <v>1428</v>
      </c>
      <c r="B233" s="7"/>
      <c r="C233" s="7" t="s">
        <v>1429</v>
      </c>
      <c r="D233" s="6" t="s">
        <v>1430</v>
      </c>
      <c r="E233" s="6" t="s">
        <v>1431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1432</v>
      </c>
      <c r="T233" s="8" t="s">
        <v>1433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  <c r="AE233" s="12"/>
    </row>
    <row r="234" spans="1:31" s="13" customFormat="1" ht="25.5" customHeight="1">
      <c r="A234" s="6" t="s">
        <v>1434</v>
      </c>
      <c r="B234" s="7"/>
      <c r="C234" s="7" t="s">
        <v>1435</v>
      </c>
      <c r="D234" s="6" t="s">
        <v>1430</v>
      </c>
      <c r="E234" s="6" t="s">
        <v>1431</v>
      </c>
      <c r="F234" s="6" t="s">
        <v>1030</v>
      </c>
      <c r="G234" s="8" t="s">
        <v>1436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1437</v>
      </c>
      <c r="T234" s="8" t="s">
        <v>1438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  <c r="AE234" s="12"/>
    </row>
    <row r="235" spans="1:31" s="13" customFormat="1" ht="25.5" customHeight="1">
      <c r="A235" s="6" t="s">
        <v>1439</v>
      </c>
      <c r="B235" s="7"/>
      <c r="C235" s="7" t="s">
        <v>1440</v>
      </c>
      <c r="D235" s="6" t="s">
        <v>1441</v>
      </c>
      <c r="E235" s="6" t="s">
        <v>1442</v>
      </c>
      <c r="F235" s="6" t="s">
        <v>1443</v>
      </c>
      <c r="G235" s="8" t="s">
        <v>1444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933</v>
      </c>
      <c r="S235" s="8" t="s">
        <v>1445</v>
      </c>
      <c r="T235" s="8" t="s">
        <v>1446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  <c r="AE235" s="12"/>
    </row>
    <row r="236" spans="1:31" s="13" customFormat="1" ht="25.5" customHeight="1">
      <c r="A236" s="6" t="s">
        <v>1447</v>
      </c>
      <c r="B236" s="7"/>
      <c r="C236" s="7" t="s">
        <v>1448</v>
      </c>
      <c r="D236" s="6" t="s">
        <v>232</v>
      </c>
      <c r="E236" s="6" t="s">
        <v>1449</v>
      </c>
      <c r="F236" s="6" t="s">
        <v>1450</v>
      </c>
      <c r="G236" s="8" t="s">
        <v>1451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1452</v>
      </c>
      <c r="S236" s="8" t="s">
        <v>1453</v>
      </c>
      <c r="T236" s="8" t="s">
        <v>1454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  <c r="AE236" s="12"/>
    </row>
    <row r="237" spans="1:31" s="13" customFormat="1" ht="25.5" customHeight="1">
      <c r="A237" s="6" t="s">
        <v>1455</v>
      </c>
      <c r="B237" s="7"/>
      <c r="C237" s="7" t="s">
        <v>1456</v>
      </c>
      <c r="D237" s="6" t="s">
        <v>1457</v>
      </c>
      <c r="E237" s="6" t="s">
        <v>1458</v>
      </c>
      <c r="F237" s="6" t="s">
        <v>1459</v>
      </c>
      <c r="G237" s="8" t="s">
        <v>1460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1461</v>
      </c>
      <c r="S237" s="8" t="s">
        <v>1462</v>
      </c>
      <c r="T237" s="8" t="s">
        <v>1463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  <c r="AE237" s="12"/>
    </row>
    <row r="238" spans="1:31" s="13" customFormat="1" ht="38.25" customHeight="1">
      <c r="A238" s="6" t="s">
        <v>1464</v>
      </c>
      <c r="B238" s="7"/>
      <c r="C238" s="7" t="s">
        <v>1465</v>
      </c>
      <c r="D238" s="6" t="s">
        <v>1466</v>
      </c>
      <c r="E238" s="6" t="s">
        <v>1467</v>
      </c>
      <c r="F238" s="6" t="s">
        <v>1468</v>
      </c>
      <c r="G238" s="8" t="s">
        <v>1469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1470</v>
      </c>
      <c r="T238" s="8" t="s">
        <v>1471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  <c r="AE238" s="12"/>
    </row>
    <row r="239" spans="1:31" s="13" customFormat="1" ht="51" customHeight="1">
      <c r="A239" s="6" t="s">
        <v>1472</v>
      </c>
      <c r="B239" s="7"/>
      <c r="C239" s="7" t="s">
        <v>1473</v>
      </c>
      <c r="D239" s="6" t="s">
        <v>1474</v>
      </c>
      <c r="E239" s="6" t="s">
        <v>1475</v>
      </c>
      <c r="F239" s="6" t="s">
        <v>537</v>
      </c>
      <c r="G239" s="8" t="s">
        <v>1476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1477</v>
      </c>
      <c r="T239" s="8" t="s">
        <v>1478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  <c r="AE239" s="12"/>
    </row>
    <row r="240" spans="1:31" s="13" customFormat="1" ht="25.5" customHeight="1">
      <c r="A240" s="6" t="s">
        <v>1479</v>
      </c>
      <c r="B240" s="7"/>
      <c r="C240" s="7" t="s">
        <v>1480</v>
      </c>
      <c r="D240" s="6" t="s">
        <v>1474</v>
      </c>
      <c r="E240" s="6" t="s">
        <v>1475</v>
      </c>
      <c r="F240" s="6" t="s">
        <v>195</v>
      </c>
      <c r="G240" s="8" t="s">
        <v>1481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1482</v>
      </c>
      <c r="T240" s="8" t="s">
        <v>1483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  <c r="AE240" s="12"/>
    </row>
    <row r="241" spans="1:31" s="13" customFormat="1" ht="51" customHeight="1">
      <c r="A241" s="6" t="s">
        <v>1484</v>
      </c>
      <c r="B241" s="7"/>
      <c r="C241" s="7" t="s">
        <v>1485</v>
      </c>
      <c r="D241" s="6" t="s">
        <v>1474</v>
      </c>
      <c r="E241" s="6" t="s">
        <v>1486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1487</v>
      </c>
      <c r="T241" s="8" t="s">
        <v>1488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  <c r="AE241" s="12"/>
    </row>
    <row r="242" spans="1:31" s="13" customFormat="1" ht="25.5" customHeight="1">
      <c r="A242" s="6" t="s">
        <v>1489</v>
      </c>
      <c r="B242" s="7"/>
      <c r="C242" s="7" t="s">
        <v>1490</v>
      </c>
      <c r="D242" s="6" t="s">
        <v>1491</v>
      </c>
      <c r="E242" s="6" t="s">
        <v>1492</v>
      </c>
      <c r="F242" s="6" t="s">
        <v>1493</v>
      </c>
      <c r="G242" s="8" t="s">
        <v>1481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1494</v>
      </c>
      <c r="T242" s="8" t="s">
        <v>1495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  <c r="AE242" s="12"/>
    </row>
    <row r="243" spans="1:31" s="13" customFormat="1" ht="25.5" customHeight="1">
      <c r="A243" s="6" t="s">
        <v>1497</v>
      </c>
      <c r="B243" s="7"/>
      <c r="C243" s="7" t="s">
        <v>1498</v>
      </c>
      <c r="D243" s="6" t="s">
        <v>1499</v>
      </c>
      <c r="E243" s="6" t="s">
        <v>1500</v>
      </c>
      <c r="F243" s="6" t="s">
        <v>195</v>
      </c>
      <c r="G243" s="8" t="s">
        <v>1501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1502</v>
      </c>
      <c r="T243" s="8" t="s">
        <v>1503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  <c r="AE243" s="12"/>
    </row>
    <row r="244" spans="1:31" s="13" customFormat="1" ht="25.5" customHeight="1">
      <c r="A244" s="6" t="s">
        <v>1504</v>
      </c>
      <c r="B244" s="7"/>
      <c r="C244" s="7" t="s">
        <v>1505</v>
      </c>
      <c r="D244" s="6" t="s">
        <v>1499</v>
      </c>
      <c r="E244" s="6" t="s">
        <v>1500</v>
      </c>
      <c r="F244" s="6" t="s">
        <v>195</v>
      </c>
      <c r="G244" s="8" t="s">
        <v>1506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1507</v>
      </c>
      <c r="T244" s="8" t="s">
        <v>1508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  <c r="AE244" s="12"/>
    </row>
    <row r="245" spans="1:31" s="13" customFormat="1" ht="38.25" customHeight="1">
      <c r="A245" s="6" t="s">
        <v>1509</v>
      </c>
      <c r="B245" s="7"/>
      <c r="C245" s="7" t="s">
        <v>1510</v>
      </c>
      <c r="D245" s="6" t="s">
        <v>1499</v>
      </c>
      <c r="E245" s="6" t="s">
        <v>1500</v>
      </c>
      <c r="F245" s="6" t="s">
        <v>196</v>
      </c>
      <c r="G245" s="8" t="s">
        <v>1511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1512</v>
      </c>
      <c r="T245" s="8" t="s">
        <v>1513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  <c r="AE245" s="12"/>
    </row>
    <row r="246" spans="1:31" s="13" customFormat="1" ht="38.25" customHeight="1">
      <c r="A246" s="6" t="s">
        <v>1514</v>
      </c>
      <c r="B246" s="7"/>
      <c r="C246" s="7" t="s">
        <v>1515</v>
      </c>
      <c r="D246" s="6" t="s">
        <v>1499</v>
      </c>
      <c r="E246" s="6" t="s">
        <v>1500</v>
      </c>
      <c r="F246" s="6" t="s">
        <v>196</v>
      </c>
      <c r="G246" s="8" t="s">
        <v>1516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1517</v>
      </c>
      <c r="T246" s="8" t="s">
        <v>1518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  <c r="AE246" s="12"/>
    </row>
    <row r="247" spans="1:31" s="13" customFormat="1" ht="38.25" customHeight="1">
      <c r="A247" s="6" t="s">
        <v>1519</v>
      </c>
      <c r="B247" s="7"/>
      <c r="C247" s="7" t="s">
        <v>1520</v>
      </c>
      <c r="D247" s="6" t="s">
        <v>1499</v>
      </c>
      <c r="E247" s="6" t="s">
        <v>1500</v>
      </c>
      <c r="F247" s="6" t="s">
        <v>196</v>
      </c>
      <c r="G247" s="8" t="s">
        <v>1521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1522</v>
      </c>
      <c r="T247" s="8" t="s">
        <v>1523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  <c r="AE247" s="12"/>
    </row>
    <row r="248" spans="1:31" s="13" customFormat="1" ht="25.5" customHeight="1">
      <c r="A248" s="6" t="s">
        <v>1524</v>
      </c>
      <c r="B248" s="7"/>
      <c r="C248" s="7" t="s">
        <v>1525</v>
      </c>
      <c r="D248" s="6" t="s">
        <v>1526</v>
      </c>
      <c r="E248" s="6" t="s">
        <v>1527</v>
      </c>
      <c r="F248" s="6" t="s">
        <v>1528</v>
      </c>
      <c r="G248" s="8" t="s">
        <v>1481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1529</v>
      </c>
      <c r="T248" s="8" t="s">
        <v>1530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  <c r="AE248" s="12"/>
    </row>
    <row r="249" spans="1:31" s="13" customFormat="1" ht="25.5" customHeight="1">
      <c r="A249" s="6" t="s">
        <v>1531</v>
      </c>
      <c r="B249" s="7"/>
      <c r="C249" s="7" t="s">
        <v>1532</v>
      </c>
      <c r="D249" s="6" t="s">
        <v>1526</v>
      </c>
      <c r="E249" s="6" t="s">
        <v>1527</v>
      </c>
      <c r="F249" s="6" t="s">
        <v>1533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1534</v>
      </c>
      <c r="T249" s="8" t="s">
        <v>1535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  <c r="AE249" s="12"/>
    </row>
    <row r="250" spans="1:31" s="13" customFormat="1" ht="25.5" customHeight="1">
      <c r="A250" s="6" t="s">
        <v>1536</v>
      </c>
      <c r="B250" s="7"/>
      <c r="C250" s="7" t="s">
        <v>1537</v>
      </c>
      <c r="D250" s="6" t="s">
        <v>1526</v>
      </c>
      <c r="E250" s="6" t="s">
        <v>1527</v>
      </c>
      <c r="F250" s="6" t="s">
        <v>1533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1538</v>
      </c>
      <c r="T250" s="8" t="s">
        <v>1539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  <c r="AE250" s="12"/>
    </row>
    <row r="251" spans="1:31" s="13" customFormat="1" ht="25.5" customHeight="1">
      <c r="A251" s="6" t="s">
        <v>1540</v>
      </c>
      <c r="B251" s="7"/>
      <c r="C251" s="7" t="s">
        <v>1541</v>
      </c>
      <c r="D251" s="6" t="s">
        <v>1526</v>
      </c>
      <c r="E251" s="6" t="s">
        <v>1527</v>
      </c>
      <c r="F251" s="6" t="s">
        <v>1533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1542</v>
      </c>
      <c r="T251" s="8" t="s">
        <v>1543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  <c r="AE251" s="12"/>
    </row>
    <row r="252" spans="1:31" s="13" customFormat="1" ht="38.25" customHeight="1">
      <c r="A252" s="6" t="s">
        <v>1544</v>
      </c>
      <c r="B252" s="7"/>
      <c r="C252" s="7" t="s">
        <v>1545</v>
      </c>
      <c r="D252" s="6" t="s">
        <v>1546</v>
      </c>
      <c r="E252" s="6" t="s">
        <v>1547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1548</v>
      </c>
      <c r="T252" s="8" t="s">
        <v>1549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  <c r="AE252" s="12"/>
    </row>
    <row r="253" spans="1:31" s="13" customFormat="1" ht="25.5" customHeight="1">
      <c r="A253" s="6" t="s">
        <v>1550</v>
      </c>
      <c r="B253" s="7"/>
      <c r="C253" s="7" t="s">
        <v>1551</v>
      </c>
      <c r="D253" s="6" t="s">
        <v>1546</v>
      </c>
      <c r="E253" s="6" t="s">
        <v>1547</v>
      </c>
      <c r="F253" s="6" t="s">
        <v>195</v>
      </c>
      <c r="G253" s="8" t="s">
        <v>1501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1552</v>
      </c>
      <c r="T253" s="8" t="s">
        <v>1553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  <c r="AE253" s="12"/>
    </row>
    <row r="254" spans="1:31" s="13" customFormat="1" ht="25.5" customHeight="1">
      <c r="A254" s="6" t="s">
        <v>1554</v>
      </c>
      <c r="B254" s="7"/>
      <c r="C254" s="7" t="s">
        <v>1555</v>
      </c>
      <c r="D254" s="6" t="s">
        <v>1546</v>
      </c>
      <c r="E254" s="6" t="s">
        <v>1547</v>
      </c>
      <c r="F254" s="6" t="s">
        <v>195</v>
      </c>
      <c r="G254" s="8" t="s">
        <v>1506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1556</v>
      </c>
      <c r="T254" s="8" t="s">
        <v>1557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  <c r="AE254" s="12"/>
    </row>
    <row r="255" spans="1:31" s="13" customFormat="1" ht="38.25" customHeight="1">
      <c r="A255" s="6" t="s">
        <v>1558</v>
      </c>
      <c r="B255" s="7"/>
      <c r="C255" s="7" t="s">
        <v>1559</v>
      </c>
      <c r="D255" s="6" t="s">
        <v>1546</v>
      </c>
      <c r="E255" s="6" t="s">
        <v>1547</v>
      </c>
      <c r="F255" s="6" t="s">
        <v>196</v>
      </c>
      <c r="G255" s="8" t="s">
        <v>1560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1561</v>
      </c>
      <c r="T255" s="8" t="s">
        <v>1562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  <c r="AE255" s="12"/>
    </row>
    <row r="256" spans="1:31" s="13" customFormat="1" ht="38.25" customHeight="1">
      <c r="A256" s="6" t="s">
        <v>1563</v>
      </c>
      <c r="B256" s="7"/>
      <c r="C256" s="7" t="s">
        <v>1564</v>
      </c>
      <c r="D256" s="6" t="s">
        <v>1546</v>
      </c>
      <c r="E256" s="6" t="s">
        <v>1547</v>
      </c>
      <c r="F256" s="6" t="s">
        <v>196</v>
      </c>
      <c r="G256" s="8" t="s">
        <v>1565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1566</v>
      </c>
      <c r="T256" s="8" t="s">
        <v>1567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  <c r="AE256" s="12"/>
    </row>
    <row r="257" spans="1:31" s="13" customFormat="1" ht="38.25" customHeight="1">
      <c r="A257" s="6" t="s">
        <v>1568</v>
      </c>
      <c r="B257" s="7"/>
      <c r="C257" s="7" t="s">
        <v>1569</v>
      </c>
      <c r="D257" s="6" t="s">
        <v>1570</v>
      </c>
      <c r="E257" s="6" t="s">
        <v>1571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1572</v>
      </c>
      <c r="S257" s="8" t="s">
        <v>1573</v>
      </c>
      <c r="T257" s="8" t="s">
        <v>1574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  <c r="AE257" s="12"/>
    </row>
    <row r="258" spans="1:31" s="13" customFormat="1" ht="25.5" customHeight="1">
      <c r="A258" s="6" t="s">
        <v>1575</v>
      </c>
      <c r="B258" s="7"/>
      <c r="C258" s="7" t="s">
        <v>1576</v>
      </c>
      <c r="D258" s="6" t="s">
        <v>1577</v>
      </c>
      <c r="E258" s="6" t="s">
        <v>1578</v>
      </c>
      <c r="F258" s="6" t="s">
        <v>1579</v>
      </c>
      <c r="G258" s="8" t="s">
        <v>1580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1581</v>
      </c>
      <c r="T258" s="8" t="s">
        <v>1582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  <c r="AE258" s="12"/>
    </row>
    <row r="259" spans="1:31" s="13" customFormat="1" ht="25.5" customHeight="1">
      <c r="A259" s="6" t="s">
        <v>1583</v>
      </c>
      <c r="B259" s="7"/>
      <c r="C259" s="7" t="s">
        <v>1584</v>
      </c>
      <c r="D259" s="6" t="s">
        <v>1585</v>
      </c>
      <c r="E259" s="6" t="s">
        <v>1586</v>
      </c>
      <c r="F259" s="6" t="s">
        <v>1030</v>
      </c>
      <c r="G259" s="8" t="s">
        <v>1587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1588</v>
      </c>
      <c r="S259" s="8" t="s">
        <v>1589</v>
      </c>
      <c r="T259" s="8" t="s">
        <v>1590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  <c r="AE259" s="12"/>
    </row>
    <row r="260" spans="1:31" s="13" customFormat="1" ht="38.25" customHeight="1">
      <c r="A260" s="6" t="s">
        <v>1591</v>
      </c>
      <c r="B260" s="7"/>
      <c r="C260" s="7" t="s">
        <v>1592</v>
      </c>
      <c r="D260" s="6" t="s">
        <v>1593</v>
      </c>
      <c r="E260" s="6" t="s">
        <v>1594</v>
      </c>
      <c r="F260" s="6" t="s">
        <v>1595</v>
      </c>
      <c r="G260" s="8" t="s">
        <v>1596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1597</v>
      </c>
      <c r="T260" s="8" t="s">
        <v>1598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  <c r="AE260" s="12"/>
    </row>
    <row r="261" spans="1:31" s="13" customFormat="1" ht="38.25" customHeight="1">
      <c r="A261" s="6" t="s">
        <v>1599</v>
      </c>
      <c r="B261" s="7"/>
      <c r="C261" s="7" t="s">
        <v>1600</v>
      </c>
      <c r="D261" s="6" t="s">
        <v>1593</v>
      </c>
      <c r="E261" s="6" t="s">
        <v>1594</v>
      </c>
      <c r="F261" s="6" t="s">
        <v>1601</v>
      </c>
      <c r="G261" s="8" t="s">
        <v>1602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1603</v>
      </c>
      <c r="T261" s="8" t="s">
        <v>1604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  <c r="AE261" s="12"/>
    </row>
    <row r="262" spans="1:31" s="13" customFormat="1" ht="38.25" customHeight="1">
      <c r="A262" s="6" t="s">
        <v>1605</v>
      </c>
      <c r="B262" s="7"/>
      <c r="C262" s="7" t="s">
        <v>1606</v>
      </c>
      <c r="D262" s="6" t="s">
        <v>1607</v>
      </c>
      <c r="E262" s="6" t="s">
        <v>1608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1609</v>
      </c>
      <c r="S262" s="8" t="s">
        <v>1610</v>
      </c>
      <c r="T262" s="8" t="s">
        <v>1611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  <c r="AE262" s="12"/>
    </row>
    <row r="263" spans="1:31" s="13" customFormat="1" ht="25.5" customHeight="1">
      <c r="A263" s="6" t="s">
        <v>1612</v>
      </c>
      <c r="B263" s="7"/>
      <c r="C263" s="7" t="s">
        <v>1613</v>
      </c>
      <c r="D263" s="6" t="s">
        <v>1607</v>
      </c>
      <c r="E263" s="6" t="s">
        <v>1608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1609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  <c r="AE263" s="12"/>
    </row>
    <row r="264" spans="1:31" s="13" customFormat="1" ht="51" customHeight="1">
      <c r="A264" s="6" t="s">
        <v>1612</v>
      </c>
      <c r="B264" s="7" t="s">
        <v>263</v>
      </c>
      <c r="C264" s="7"/>
      <c r="D264" s="6" t="s">
        <v>1607</v>
      </c>
      <c r="E264" s="6" t="s">
        <v>1608</v>
      </c>
      <c r="F264" s="6" t="s">
        <v>1614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1609</v>
      </c>
      <c r="S264" s="8" t="s">
        <v>1615</v>
      </c>
      <c r="T264" s="8" t="s">
        <v>1616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  <c r="AE264" s="12"/>
    </row>
    <row r="265" spans="1:31" s="13" customFormat="1" ht="51" customHeight="1">
      <c r="A265" s="6" t="s">
        <v>1612</v>
      </c>
      <c r="B265" s="7" t="s">
        <v>266</v>
      </c>
      <c r="C265" s="7"/>
      <c r="D265" s="6" t="s">
        <v>1607</v>
      </c>
      <c r="E265" s="6" t="s">
        <v>1608</v>
      </c>
      <c r="F265" s="6" t="s">
        <v>1617</v>
      </c>
      <c r="G265" s="8" t="s">
        <v>1618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1609</v>
      </c>
      <c r="S265" s="8" t="s">
        <v>1619</v>
      </c>
      <c r="T265" s="8" t="s">
        <v>1620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  <c r="AE265" s="12"/>
    </row>
    <row r="266" spans="1:31" s="13" customFormat="1" ht="25.5" customHeight="1">
      <c r="A266" s="6" t="s">
        <v>1621</v>
      </c>
      <c r="B266" s="7"/>
      <c r="C266" s="7" t="s">
        <v>1622</v>
      </c>
      <c r="D266" s="6" t="s">
        <v>1623</v>
      </c>
      <c r="E266" s="6" t="s">
        <v>1624</v>
      </c>
      <c r="F266" s="6" t="s">
        <v>1625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1196</v>
      </c>
      <c r="S266" s="8" t="s">
        <v>1626</v>
      </c>
      <c r="T266" s="8" t="s">
        <v>1627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  <c r="AE266" s="12"/>
    </row>
    <row r="267" spans="1:31" s="13" customFormat="1" ht="38.25" customHeight="1">
      <c r="A267" s="6" t="s">
        <v>1628</v>
      </c>
      <c r="B267" s="7"/>
      <c r="C267" s="7" t="s">
        <v>1629</v>
      </c>
      <c r="D267" s="6" t="s">
        <v>1630</v>
      </c>
      <c r="E267" s="6" t="s">
        <v>1631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1388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  <c r="AE267" s="12"/>
    </row>
    <row r="268" spans="1:31" s="13" customFormat="1" ht="38.25" customHeight="1">
      <c r="A268" s="6" t="s">
        <v>1628</v>
      </c>
      <c r="B268" s="7" t="s">
        <v>263</v>
      </c>
      <c r="C268" s="7"/>
      <c r="D268" s="6" t="s">
        <v>1630</v>
      </c>
      <c r="E268" s="6" t="s">
        <v>1631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1388</v>
      </c>
      <c r="R268" s="8" t="s">
        <v>86</v>
      </c>
      <c r="S268" s="8" t="s">
        <v>1632</v>
      </c>
      <c r="T268" s="8" t="s">
        <v>1633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  <c r="AE268" s="12"/>
    </row>
    <row r="269" spans="1:31" s="13" customFormat="1" ht="38.25" customHeight="1">
      <c r="A269" s="6" t="s">
        <v>1628</v>
      </c>
      <c r="B269" s="7" t="s">
        <v>266</v>
      </c>
      <c r="C269" s="7"/>
      <c r="D269" s="6" t="s">
        <v>1630</v>
      </c>
      <c r="E269" s="6" t="s">
        <v>1631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1388</v>
      </c>
      <c r="R269" s="8" t="s">
        <v>86</v>
      </c>
      <c r="S269" s="8" t="s">
        <v>1634</v>
      </c>
      <c r="T269" s="8" t="s">
        <v>1635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  <c r="AE269" s="12"/>
    </row>
    <row r="270" spans="1:31" s="13" customFormat="1" ht="38.25" customHeight="1">
      <c r="A270" s="6" t="s">
        <v>1628</v>
      </c>
      <c r="B270" s="7" t="s">
        <v>819</v>
      </c>
      <c r="C270" s="7"/>
      <c r="D270" s="6" t="s">
        <v>1630</v>
      </c>
      <c r="E270" s="6" t="s">
        <v>1631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1388</v>
      </c>
      <c r="R270" s="8" t="s">
        <v>86</v>
      </c>
      <c r="S270" s="8" t="s">
        <v>1636</v>
      </c>
      <c r="T270" s="8" t="s">
        <v>1637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  <c r="AE270" s="12"/>
    </row>
    <row r="271" spans="1:31" s="13" customFormat="1" ht="38.25" customHeight="1">
      <c r="A271" s="6" t="s">
        <v>1628</v>
      </c>
      <c r="B271" s="7" t="s">
        <v>1638</v>
      </c>
      <c r="C271" s="7"/>
      <c r="D271" s="6" t="s">
        <v>1630</v>
      </c>
      <c r="E271" s="6" t="s">
        <v>1631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1388</v>
      </c>
      <c r="R271" s="8" t="s">
        <v>86</v>
      </c>
      <c r="S271" s="8" t="s">
        <v>1639</v>
      </c>
      <c r="T271" s="8" t="s">
        <v>1640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  <c r="AE271" s="12"/>
    </row>
    <row r="272" spans="1:31" s="13" customFormat="1" ht="25.5" customHeight="1">
      <c r="A272" s="6" t="s">
        <v>1641</v>
      </c>
      <c r="B272" s="7"/>
      <c r="C272" s="7" t="s">
        <v>1642</v>
      </c>
      <c r="D272" s="6" t="s">
        <v>1630</v>
      </c>
      <c r="E272" s="6" t="s">
        <v>1631</v>
      </c>
      <c r="F272" s="6" t="s">
        <v>375</v>
      </c>
      <c r="G272" s="8" t="s">
        <v>1643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1644</v>
      </c>
      <c r="T272" s="8" t="s">
        <v>1645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  <c r="AE272" s="12"/>
    </row>
    <row r="273" spans="1:31" s="13" customFormat="1" ht="25.5" customHeight="1">
      <c r="A273" s="6" t="s">
        <v>1646</v>
      </c>
      <c r="B273" s="7"/>
      <c r="C273" s="7" t="s">
        <v>1647</v>
      </c>
      <c r="D273" s="6" t="s">
        <v>1630</v>
      </c>
      <c r="E273" s="6" t="s">
        <v>1631</v>
      </c>
      <c r="F273" s="6" t="s">
        <v>1648</v>
      </c>
      <c r="G273" s="8" t="s">
        <v>1649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1650</v>
      </c>
      <c r="T273" s="8" t="s">
        <v>1651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  <c r="AE273" s="12"/>
    </row>
    <row r="274" spans="1:31" s="13" customFormat="1" ht="38.25" customHeight="1">
      <c r="A274" s="6" t="s">
        <v>1652</v>
      </c>
      <c r="B274" s="7"/>
      <c r="C274" s="7" t="s">
        <v>1653</v>
      </c>
      <c r="D274" s="6" t="s">
        <v>1654</v>
      </c>
      <c r="E274" s="6" t="s">
        <v>1655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1418</v>
      </c>
      <c r="S274" s="8" t="s">
        <v>1656</v>
      </c>
      <c r="T274" s="8" t="s">
        <v>1657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  <c r="AE274" s="12"/>
    </row>
    <row r="275" spans="1:31" s="13" customFormat="1" ht="25.5" customHeight="1">
      <c r="A275" s="6" t="s">
        <v>1658</v>
      </c>
      <c r="B275" s="7"/>
      <c r="C275" s="7" t="s">
        <v>1659</v>
      </c>
      <c r="D275" s="6" t="s">
        <v>1654</v>
      </c>
      <c r="E275" s="6" t="s">
        <v>1655</v>
      </c>
      <c r="F275" s="6" t="s">
        <v>1660</v>
      </c>
      <c r="G275" s="8" t="s">
        <v>1661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1418</v>
      </c>
      <c r="S275" s="8" t="s">
        <v>1662</v>
      </c>
      <c r="T275" s="8" t="s">
        <v>1663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  <c r="AE275" s="12"/>
    </row>
    <row r="276" spans="1:31" s="13" customFormat="1" ht="25.5" customHeight="1">
      <c r="A276" s="6" t="s">
        <v>1664</v>
      </c>
      <c r="B276" s="7"/>
      <c r="C276" s="7" t="s">
        <v>1665</v>
      </c>
      <c r="D276" s="6" t="s">
        <v>1654</v>
      </c>
      <c r="E276" s="6" t="s">
        <v>1655</v>
      </c>
      <c r="F276" s="6" t="s">
        <v>1666</v>
      </c>
      <c r="G276" s="8" t="s">
        <v>1667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1418</v>
      </c>
      <c r="S276" s="8" t="s">
        <v>1668</v>
      </c>
      <c r="T276" s="8" t="s">
        <v>1669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  <c r="AE276" s="12"/>
    </row>
    <row r="277" spans="1:31" s="13" customFormat="1" ht="38.25" customHeight="1">
      <c r="A277" s="6" t="s">
        <v>1670</v>
      </c>
      <c r="B277" s="7"/>
      <c r="C277" s="7" t="s">
        <v>1671</v>
      </c>
      <c r="D277" s="6" t="s">
        <v>1654</v>
      </c>
      <c r="E277" s="6" t="s">
        <v>1655</v>
      </c>
      <c r="F277" s="6" t="s">
        <v>1672</v>
      </c>
      <c r="G277" s="8" t="s">
        <v>1673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1418</v>
      </c>
      <c r="S277" s="8" t="s">
        <v>1674</v>
      </c>
      <c r="T277" s="8" t="s">
        <v>1675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  <c r="AE277" s="12"/>
    </row>
    <row r="278" spans="1:31" s="13" customFormat="1" ht="38.25">
      <c r="A278" s="21" t="s">
        <v>1676</v>
      </c>
      <c r="B278" s="22"/>
      <c r="C278" s="22" t="s">
        <v>1677</v>
      </c>
      <c r="D278" s="21" t="s">
        <v>1678</v>
      </c>
      <c r="E278" s="21" t="s">
        <v>1679</v>
      </c>
      <c r="F278" s="21" t="s">
        <v>36</v>
      </c>
      <c r="G278" s="23" t="s">
        <v>1680</v>
      </c>
      <c r="H278" s="21">
        <v>242872</v>
      </c>
      <c r="I278" s="24">
        <v>1499734.6</v>
      </c>
      <c r="J278" s="25">
        <v>6.175</v>
      </c>
      <c r="K278" s="23"/>
      <c r="L278" s="21">
        <v>12</v>
      </c>
      <c r="M278" s="6"/>
      <c r="N278" s="8"/>
      <c r="O278" s="23" t="s">
        <v>48</v>
      </c>
      <c r="P278" s="26">
        <v>6.175</v>
      </c>
      <c r="Q278" s="23" t="s">
        <v>39</v>
      </c>
      <c r="R278" s="23" t="s">
        <v>7916</v>
      </c>
      <c r="S278" s="23" t="s">
        <v>1681</v>
      </c>
      <c r="T278" s="23" t="s">
        <v>1682</v>
      </c>
      <c r="U278" s="23">
        <v>0</v>
      </c>
      <c r="V278" s="23">
        <v>172.9</v>
      </c>
      <c r="W278" s="23">
        <v>28</v>
      </c>
      <c r="X278" s="23">
        <v>0</v>
      </c>
      <c r="Y278" s="24">
        <f t="shared" si="36"/>
      </c>
      <c r="Z278" s="27">
        <f t="shared" si="37"/>
      </c>
      <c r="AA278" s="24">
        <f t="shared" si="38"/>
      </c>
      <c r="AB278" s="27">
        <f t="shared" si="39"/>
        <v>6.175</v>
      </c>
      <c r="AC278" s="24">
        <f t="shared" si="40"/>
        <v>0</v>
      </c>
      <c r="AD278" s="27">
        <f t="shared" si="41"/>
        <v>1499734.5999999999</v>
      </c>
      <c r="AE278" s="27" t="s">
        <v>7917</v>
      </c>
    </row>
    <row r="279" spans="1:31" s="13" customFormat="1" ht="38.25">
      <c r="A279" s="21" t="s">
        <v>1683</v>
      </c>
      <c r="B279" s="22"/>
      <c r="C279" s="22" t="s">
        <v>1684</v>
      </c>
      <c r="D279" s="21" t="s">
        <v>1678</v>
      </c>
      <c r="E279" s="21" t="s">
        <v>1679</v>
      </c>
      <c r="F279" s="21" t="s">
        <v>36</v>
      </c>
      <c r="G279" s="23" t="s">
        <v>908</v>
      </c>
      <c r="H279" s="21">
        <v>37968</v>
      </c>
      <c r="I279" s="24">
        <v>432835.2</v>
      </c>
      <c r="J279" s="25">
        <v>11.4</v>
      </c>
      <c r="K279" s="23"/>
      <c r="L279" s="21">
        <v>12</v>
      </c>
      <c r="M279" s="6"/>
      <c r="N279" s="8"/>
      <c r="O279" s="23" t="s">
        <v>48</v>
      </c>
      <c r="P279" s="26">
        <v>11.4</v>
      </c>
      <c r="Q279" s="23" t="s">
        <v>39</v>
      </c>
      <c r="R279" s="23" t="s">
        <v>7916</v>
      </c>
      <c r="S279" s="23" t="s">
        <v>1685</v>
      </c>
      <c r="T279" s="23" t="s">
        <v>1686</v>
      </c>
      <c r="U279" s="23">
        <v>0</v>
      </c>
      <c r="V279" s="23">
        <v>319.2</v>
      </c>
      <c r="W279" s="23">
        <v>28</v>
      </c>
      <c r="X279" s="23">
        <v>0</v>
      </c>
      <c r="Y279" s="24">
        <f t="shared" si="36"/>
      </c>
      <c r="Z279" s="27">
        <f t="shared" si="37"/>
      </c>
      <c r="AA279" s="24">
        <f t="shared" si="38"/>
      </c>
      <c r="AB279" s="27">
        <f t="shared" si="39"/>
        <v>11.4</v>
      </c>
      <c r="AC279" s="24">
        <f t="shared" si="40"/>
        <v>0</v>
      </c>
      <c r="AD279" s="27">
        <f t="shared" si="41"/>
        <v>432835.2</v>
      </c>
      <c r="AE279" s="27" t="s">
        <v>7917</v>
      </c>
    </row>
    <row r="280" spans="1:31" s="13" customFormat="1" ht="38.25">
      <c r="A280" s="21" t="s">
        <v>1687</v>
      </c>
      <c r="B280" s="22"/>
      <c r="C280" s="22" t="s">
        <v>1688</v>
      </c>
      <c r="D280" s="21" t="s">
        <v>1678</v>
      </c>
      <c r="E280" s="21" t="s">
        <v>1679</v>
      </c>
      <c r="F280" s="21" t="s">
        <v>36</v>
      </c>
      <c r="G280" s="23" t="s">
        <v>1689</v>
      </c>
      <c r="H280" s="21">
        <v>6380</v>
      </c>
      <c r="I280" s="24">
        <v>109098</v>
      </c>
      <c r="J280" s="25">
        <v>17.1</v>
      </c>
      <c r="K280" s="23"/>
      <c r="L280" s="21">
        <v>12</v>
      </c>
      <c r="M280" s="6"/>
      <c r="N280" s="8"/>
      <c r="O280" s="23" t="s">
        <v>48</v>
      </c>
      <c r="P280" s="26">
        <v>17.1</v>
      </c>
      <c r="Q280" s="23" t="s">
        <v>39</v>
      </c>
      <c r="R280" s="23" t="s">
        <v>7916</v>
      </c>
      <c r="S280" s="23" t="s">
        <v>1690</v>
      </c>
      <c r="T280" s="23" t="s">
        <v>1691</v>
      </c>
      <c r="U280" s="23">
        <v>0</v>
      </c>
      <c r="V280" s="23">
        <v>478.8</v>
      </c>
      <c r="W280" s="23">
        <v>28</v>
      </c>
      <c r="X280" s="23">
        <v>0</v>
      </c>
      <c r="Y280" s="24">
        <f t="shared" si="36"/>
      </c>
      <c r="Z280" s="27">
        <f t="shared" si="37"/>
      </c>
      <c r="AA280" s="24">
        <f t="shared" si="38"/>
      </c>
      <c r="AB280" s="27">
        <f t="shared" si="39"/>
        <v>17.1</v>
      </c>
      <c r="AC280" s="24">
        <f t="shared" si="40"/>
        <v>0</v>
      </c>
      <c r="AD280" s="27">
        <f t="shared" si="41"/>
        <v>109098.00000000001</v>
      </c>
      <c r="AE280" s="27" t="s">
        <v>7917</v>
      </c>
    </row>
    <row r="281" spans="1:31" s="13" customFormat="1" ht="38.25" customHeight="1">
      <c r="A281" s="6" t="s">
        <v>1694</v>
      </c>
      <c r="B281" s="7"/>
      <c r="C281" s="7" t="s">
        <v>1695</v>
      </c>
      <c r="D281" s="6" t="s">
        <v>1692</v>
      </c>
      <c r="E281" s="6" t="s">
        <v>1693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1696</v>
      </c>
      <c r="T281" s="8" t="s">
        <v>1697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  <c r="AE281" s="12"/>
    </row>
    <row r="282" spans="1:31" s="13" customFormat="1" ht="25.5" customHeight="1">
      <c r="A282" s="6" t="s">
        <v>1699</v>
      </c>
      <c r="B282" s="7"/>
      <c r="C282" s="7" t="s">
        <v>1700</v>
      </c>
      <c r="D282" s="6" t="s">
        <v>1692</v>
      </c>
      <c r="E282" s="6" t="s">
        <v>1693</v>
      </c>
      <c r="F282" s="6" t="s">
        <v>1701</v>
      </c>
      <c r="G282" s="8" t="s">
        <v>1702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1703</v>
      </c>
      <c r="T282" s="8" t="s">
        <v>1704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  <c r="AE282" s="12"/>
    </row>
    <row r="283" spans="1:31" s="13" customFormat="1" ht="25.5" customHeight="1">
      <c r="A283" s="6" t="s">
        <v>1705</v>
      </c>
      <c r="B283" s="7"/>
      <c r="C283" s="7" t="s">
        <v>1706</v>
      </c>
      <c r="D283" s="6" t="s">
        <v>1692</v>
      </c>
      <c r="E283" s="6" t="s">
        <v>1693</v>
      </c>
      <c r="F283" s="6" t="s">
        <v>1707</v>
      </c>
      <c r="G283" s="8" t="s">
        <v>1708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1709</v>
      </c>
      <c r="T283" s="8" t="s">
        <v>1710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  <c r="AE283" s="12"/>
    </row>
    <row r="284" spans="1:31" s="13" customFormat="1" ht="25.5" customHeight="1">
      <c r="A284" s="6" t="s">
        <v>1711</v>
      </c>
      <c r="B284" s="7"/>
      <c r="C284" s="7" t="s">
        <v>1712</v>
      </c>
      <c r="D284" s="6" t="s">
        <v>1692</v>
      </c>
      <c r="E284" s="6" t="s">
        <v>1693</v>
      </c>
      <c r="F284" s="6" t="s">
        <v>1707</v>
      </c>
      <c r="G284" s="8" t="s">
        <v>1713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1714</v>
      </c>
      <c r="T284" s="8" t="s">
        <v>1715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  <c r="AE284" s="12"/>
    </row>
    <row r="285" spans="1:31" s="13" customFormat="1" ht="38.25" customHeight="1">
      <c r="A285" s="6" t="s">
        <v>1716</v>
      </c>
      <c r="B285" s="7"/>
      <c r="C285" s="7" t="s">
        <v>1717</v>
      </c>
      <c r="D285" s="6" t="s">
        <v>1718</v>
      </c>
      <c r="E285" s="6" t="s">
        <v>1719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1720</v>
      </c>
      <c r="T285" s="8" t="s">
        <v>1721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  <c r="AE285" s="12"/>
    </row>
    <row r="286" spans="1:31" s="13" customFormat="1" ht="38.25" customHeight="1">
      <c r="A286" s="6" t="s">
        <v>1722</v>
      </c>
      <c r="B286" s="7"/>
      <c r="C286" s="7" t="s">
        <v>1723</v>
      </c>
      <c r="D286" s="6" t="s">
        <v>1718</v>
      </c>
      <c r="E286" s="6" t="s">
        <v>1719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1724</v>
      </c>
      <c r="T286" s="8" t="s">
        <v>1725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  <c r="AE286" s="12"/>
    </row>
    <row r="287" spans="1:31" s="13" customFormat="1" ht="25.5" customHeight="1">
      <c r="A287" s="6" t="s">
        <v>1726</v>
      </c>
      <c r="B287" s="7"/>
      <c r="C287" s="7" t="s">
        <v>1727</v>
      </c>
      <c r="D287" s="6" t="s">
        <v>1718</v>
      </c>
      <c r="E287" s="6" t="s">
        <v>1719</v>
      </c>
      <c r="F287" s="6" t="s">
        <v>1728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1729</v>
      </c>
      <c r="T287" s="8" t="s">
        <v>1730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  <c r="AE287" s="12"/>
    </row>
    <row r="288" spans="1:31" s="13" customFormat="1" ht="38.25" customHeight="1">
      <c r="A288" s="6" t="s">
        <v>1731</v>
      </c>
      <c r="B288" s="7"/>
      <c r="C288" s="7" t="s">
        <v>1732</v>
      </c>
      <c r="D288" s="6" t="s">
        <v>1733</v>
      </c>
      <c r="E288" s="6" t="s">
        <v>1734</v>
      </c>
      <c r="F288" s="6" t="s">
        <v>36</v>
      </c>
      <c r="G288" s="8" t="s">
        <v>1735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1736</v>
      </c>
      <c r="T288" s="8" t="s">
        <v>1737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  <c r="AE288" s="12"/>
    </row>
    <row r="289" spans="1:31" s="13" customFormat="1" ht="25.5" customHeight="1">
      <c r="A289" s="6" t="s">
        <v>1738</v>
      </c>
      <c r="B289" s="7"/>
      <c r="C289" s="7" t="s">
        <v>1739</v>
      </c>
      <c r="D289" s="6" t="s">
        <v>1740</v>
      </c>
      <c r="E289" s="6" t="s">
        <v>1741</v>
      </c>
      <c r="F289" s="6" t="s">
        <v>1742</v>
      </c>
      <c r="G289" s="8" t="s">
        <v>1743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1744</v>
      </c>
      <c r="T289" s="8" t="s">
        <v>1745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  <c r="AE289" s="12"/>
    </row>
    <row r="290" spans="1:31" s="13" customFormat="1" ht="25.5" customHeight="1">
      <c r="A290" s="6" t="s">
        <v>1746</v>
      </c>
      <c r="B290" s="7"/>
      <c r="C290" s="7" t="s">
        <v>1747</v>
      </c>
      <c r="D290" s="6" t="s">
        <v>1740</v>
      </c>
      <c r="E290" s="6" t="s">
        <v>1741</v>
      </c>
      <c r="F290" s="6" t="s">
        <v>1742</v>
      </c>
      <c r="G290" s="8" t="s">
        <v>1748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1749</v>
      </c>
      <c r="T290" s="8" t="s">
        <v>1750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  <c r="AE290" s="12"/>
    </row>
    <row r="291" spans="1:31" s="13" customFormat="1" ht="25.5" customHeight="1">
      <c r="A291" s="6" t="s">
        <v>1751</v>
      </c>
      <c r="B291" s="7"/>
      <c r="C291" s="7" t="s">
        <v>1752</v>
      </c>
      <c r="D291" s="6" t="s">
        <v>1740</v>
      </c>
      <c r="E291" s="6" t="s">
        <v>1741</v>
      </c>
      <c r="F291" s="6" t="s">
        <v>1742</v>
      </c>
      <c r="G291" s="8" t="s">
        <v>1753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1754</v>
      </c>
      <c r="T291" s="8" t="s">
        <v>1755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  <c r="AE291" s="12"/>
    </row>
    <row r="292" spans="1:31" s="13" customFormat="1" ht="25.5" customHeight="1">
      <c r="A292" s="6" t="s">
        <v>1756</v>
      </c>
      <c r="B292" s="7"/>
      <c r="C292" s="7" t="s">
        <v>1757</v>
      </c>
      <c r="D292" s="6" t="s">
        <v>1740</v>
      </c>
      <c r="E292" s="6" t="s">
        <v>1741</v>
      </c>
      <c r="F292" s="6" t="s">
        <v>1742</v>
      </c>
      <c r="G292" s="8" t="s">
        <v>1758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1759</v>
      </c>
      <c r="T292" s="8" t="s">
        <v>1760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  <c r="AE292" s="12"/>
    </row>
    <row r="293" spans="1:31" s="13" customFormat="1" ht="38.25" customHeight="1">
      <c r="A293" s="6" t="s">
        <v>1761</v>
      </c>
      <c r="B293" s="7"/>
      <c r="C293" s="7" t="s">
        <v>1762</v>
      </c>
      <c r="D293" s="6" t="s">
        <v>1763</v>
      </c>
      <c r="E293" s="6" t="s">
        <v>1764</v>
      </c>
      <c r="F293" s="6" t="s">
        <v>195</v>
      </c>
      <c r="G293" s="8" t="s">
        <v>1765</v>
      </c>
      <c r="H293" s="6">
        <v>495000</v>
      </c>
      <c r="I293" s="9">
        <v>45292.5</v>
      </c>
      <c r="J293" s="10">
        <v>0.0915</v>
      </c>
      <c r="K293" s="8" t="s">
        <v>1766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1767</v>
      </c>
      <c r="T293" s="8" t="s">
        <v>1768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  <c r="AE293" s="12"/>
    </row>
    <row r="294" spans="1:31" s="13" customFormat="1" ht="38.25" customHeight="1">
      <c r="A294" s="6" t="s">
        <v>1769</v>
      </c>
      <c r="B294" s="7"/>
      <c r="C294" s="7" t="s">
        <v>1770</v>
      </c>
      <c r="D294" s="6" t="s">
        <v>1771</v>
      </c>
      <c r="E294" s="6" t="s">
        <v>1772</v>
      </c>
      <c r="F294" s="6" t="s">
        <v>36</v>
      </c>
      <c r="G294" s="8" t="s">
        <v>917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1773</v>
      </c>
      <c r="T294" s="8" t="s">
        <v>1774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  <c r="AE294" s="12"/>
    </row>
    <row r="295" spans="1:31" s="13" customFormat="1" ht="25.5" customHeight="1">
      <c r="A295" s="6" t="s">
        <v>1775</v>
      </c>
      <c r="B295" s="7"/>
      <c r="C295" s="7" t="s">
        <v>1776</v>
      </c>
      <c r="D295" s="6" t="s">
        <v>1771</v>
      </c>
      <c r="E295" s="6" t="s">
        <v>1772</v>
      </c>
      <c r="F295" s="6" t="s">
        <v>1777</v>
      </c>
      <c r="G295" s="8" t="s">
        <v>1778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1779</v>
      </c>
      <c r="S295" s="8" t="s">
        <v>1780</v>
      </c>
      <c r="T295" s="8" t="s">
        <v>1781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  <c r="AE295" s="12"/>
    </row>
    <row r="296" spans="1:31" s="13" customFormat="1" ht="25.5" customHeight="1">
      <c r="A296" s="6" t="s">
        <v>1782</v>
      </c>
      <c r="B296" s="7"/>
      <c r="C296" s="7" t="s">
        <v>1783</v>
      </c>
      <c r="D296" s="6" t="s">
        <v>1784</v>
      </c>
      <c r="E296" s="6" t="s">
        <v>1785</v>
      </c>
      <c r="F296" s="6" t="s">
        <v>195</v>
      </c>
      <c r="G296" s="8" t="s">
        <v>1786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1787</v>
      </c>
      <c r="T296" s="8" t="s">
        <v>1788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  <c r="AE296" s="12"/>
    </row>
    <row r="297" spans="1:31" s="13" customFormat="1" ht="38.25" customHeight="1">
      <c r="A297" s="6" t="s">
        <v>1789</v>
      </c>
      <c r="B297" s="7"/>
      <c r="C297" s="7" t="s">
        <v>1790</v>
      </c>
      <c r="D297" s="6" t="s">
        <v>1791</v>
      </c>
      <c r="E297" s="6" t="s">
        <v>1792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1793</v>
      </c>
      <c r="T297" s="8" t="s">
        <v>1794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  <c r="AE297" s="12"/>
    </row>
    <row r="298" spans="1:31" s="13" customFormat="1" ht="38.25" customHeight="1">
      <c r="A298" s="6" t="s">
        <v>1795</v>
      </c>
      <c r="B298" s="7"/>
      <c r="C298" s="7" t="s">
        <v>1796</v>
      </c>
      <c r="D298" s="6" t="s">
        <v>1791</v>
      </c>
      <c r="E298" s="6" t="s">
        <v>1792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1797</v>
      </c>
      <c r="T298" s="8" t="s">
        <v>1798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  <c r="AE298" s="12"/>
    </row>
    <row r="299" spans="1:31" s="13" customFormat="1" ht="51" customHeight="1">
      <c r="A299" s="6" t="s">
        <v>1799</v>
      </c>
      <c r="B299" s="7"/>
      <c r="C299" s="7" t="s">
        <v>1800</v>
      </c>
      <c r="D299" s="6" t="s">
        <v>1791</v>
      </c>
      <c r="E299" s="6" t="s">
        <v>1792</v>
      </c>
      <c r="F299" s="6" t="s">
        <v>1801</v>
      </c>
      <c r="G299" s="8" t="s">
        <v>1802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1803</v>
      </c>
      <c r="T299" s="8" t="s">
        <v>1804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  <c r="AE299" s="12"/>
    </row>
    <row r="300" spans="1:31" s="13" customFormat="1" ht="38.25" customHeight="1">
      <c r="A300" s="6" t="s">
        <v>1805</v>
      </c>
      <c r="B300" s="7"/>
      <c r="C300" s="7" t="s">
        <v>1806</v>
      </c>
      <c r="D300" s="6" t="s">
        <v>1791</v>
      </c>
      <c r="E300" s="6" t="s">
        <v>1792</v>
      </c>
      <c r="F300" s="6" t="s">
        <v>1807</v>
      </c>
      <c r="G300" s="8" t="s">
        <v>1808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1809</v>
      </c>
      <c r="T300" s="8" t="s">
        <v>1810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  <c r="AE300" s="12"/>
    </row>
    <row r="301" spans="1:31" s="13" customFormat="1" ht="38.25" customHeight="1">
      <c r="A301" s="6" t="s">
        <v>1811</v>
      </c>
      <c r="B301" s="7"/>
      <c r="C301" s="7" t="s">
        <v>1812</v>
      </c>
      <c r="D301" s="6" t="s">
        <v>1791</v>
      </c>
      <c r="E301" s="6" t="s">
        <v>1792</v>
      </c>
      <c r="F301" s="6" t="s">
        <v>1813</v>
      </c>
      <c r="G301" s="8" t="s">
        <v>1702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1814</v>
      </c>
      <c r="T301" s="8" t="s">
        <v>1815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  <c r="AE301" s="12"/>
    </row>
    <row r="302" spans="1:31" s="13" customFormat="1" ht="25.5" customHeight="1">
      <c r="A302" s="6" t="s">
        <v>1816</v>
      </c>
      <c r="B302" s="7"/>
      <c r="C302" s="7" t="s">
        <v>1817</v>
      </c>
      <c r="D302" s="6" t="s">
        <v>1818</v>
      </c>
      <c r="E302" s="6" t="s">
        <v>1819</v>
      </c>
      <c r="F302" s="6" t="s">
        <v>1443</v>
      </c>
      <c r="G302" s="8" t="s">
        <v>1820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1821</v>
      </c>
      <c r="T302" s="8" t="s">
        <v>1822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  <c r="AE302" s="12"/>
    </row>
    <row r="303" spans="1:31" s="13" customFormat="1" ht="38.25" customHeight="1">
      <c r="A303" s="6" t="s">
        <v>1823</v>
      </c>
      <c r="B303" s="7"/>
      <c r="C303" s="7" t="s">
        <v>1824</v>
      </c>
      <c r="D303" s="6" t="s">
        <v>1818</v>
      </c>
      <c r="E303" s="6" t="s">
        <v>1825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1826</v>
      </c>
      <c r="T303" s="8" t="s">
        <v>1827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  <c r="AE303" s="12"/>
    </row>
    <row r="304" spans="1:31" s="13" customFormat="1" ht="25.5" customHeight="1">
      <c r="A304" s="6" t="s">
        <v>1828</v>
      </c>
      <c r="B304" s="7"/>
      <c r="C304" s="7" t="s">
        <v>1829</v>
      </c>
      <c r="D304" s="6" t="s">
        <v>1830</v>
      </c>
      <c r="E304" s="6" t="s">
        <v>1831</v>
      </c>
      <c r="F304" s="6" t="s">
        <v>1832</v>
      </c>
      <c r="G304" s="8" t="s">
        <v>1833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1834</v>
      </c>
      <c r="T304" s="8" t="s">
        <v>1835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  <c r="AE304" s="12"/>
    </row>
    <row r="305" spans="1:31" s="13" customFormat="1" ht="38.25" customHeight="1">
      <c r="A305" s="6" t="s">
        <v>1836</v>
      </c>
      <c r="B305" s="7"/>
      <c r="C305" s="7" t="s">
        <v>1837</v>
      </c>
      <c r="D305" s="6" t="s">
        <v>1838</v>
      </c>
      <c r="E305" s="6" t="s">
        <v>1839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1048</v>
      </c>
      <c r="S305" s="8" t="s">
        <v>1840</v>
      </c>
      <c r="T305" s="8" t="s">
        <v>1841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  <c r="AE305" s="12"/>
    </row>
    <row r="306" spans="1:31" s="13" customFormat="1" ht="38.25" customHeight="1">
      <c r="A306" s="6" t="s">
        <v>1842</v>
      </c>
      <c r="B306" s="7"/>
      <c r="C306" s="7" t="s">
        <v>1843</v>
      </c>
      <c r="D306" s="6" t="s">
        <v>1838</v>
      </c>
      <c r="E306" s="6" t="s">
        <v>1839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1048</v>
      </c>
      <c r="S306" s="8" t="s">
        <v>1844</v>
      </c>
      <c r="T306" s="8" t="s">
        <v>1845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  <c r="AE306" s="12"/>
    </row>
    <row r="307" spans="1:31" s="13" customFormat="1" ht="25.5" customHeight="1">
      <c r="A307" s="6" t="s">
        <v>1846</v>
      </c>
      <c r="B307" s="7"/>
      <c r="C307" s="7" t="s">
        <v>1847</v>
      </c>
      <c r="D307" s="6" t="s">
        <v>1838</v>
      </c>
      <c r="E307" s="6" t="s">
        <v>1839</v>
      </c>
      <c r="F307" s="6" t="s">
        <v>1848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1048</v>
      </c>
      <c r="S307" s="8" t="s">
        <v>1849</v>
      </c>
      <c r="T307" s="8" t="s">
        <v>1850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  <c r="AE307" s="12"/>
    </row>
    <row r="308" spans="1:31" s="13" customFormat="1" ht="25.5" customHeight="1">
      <c r="A308" s="6" t="s">
        <v>1851</v>
      </c>
      <c r="B308" s="7"/>
      <c r="C308" s="7" t="s">
        <v>1852</v>
      </c>
      <c r="D308" s="6" t="s">
        <v>1838</v>
      </c>
      <c r="E308" s="6" t="s">
        <v>1839</v>
      </c>
      <c r="F308" s="6" t="s">
        <v>1201</v>
      </c>
      <c r="G308" s="8" t="s">
        <v>1853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1048</v>
      </c>
      <c r="S308" s="8" t="s">
        <v>1854</v>
      </c>
      <c r="T308" s="8" t="s">
        <v>1855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  <c r="AE308" s="12"/>
    </row>
    <row r="309" spans="1:31" s="13" customFormat="1" ht="38.25" customHeight="1">
      <c r="A309" s="6" t="s">
        <v>1856</v>
      </c>
      <c r="B309" s="7"/>
      <c r="C309" s="7" t="s">
        <v>1857</v>
      </c>
      <c r="D309" s="6" t="s">
        <v>1858</v>
      </c>
      <c r="E309" s="6" t="s">
        <v>1859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1860</v>
      </c>
      <c r="T309" s="8" t="s">
        <v>1861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  <c r="AE309" s="12"/>
    </row>
    <row r="310" spans="1:31" s="13" customFormat="1" ht="38.25" customHeight="1">
      <c r="A310" s="6" t="s">
        <v>1862</v>
      </c>
      <c r="B310" s="7"/>
      <c r="C310" s="7" t="s">
        <v>1863</v>
      </c>
      <c r="D310" s="6" t="s">
        <v>1858</v>
      </c>
      <c r="E310" s="6" t="s">
        <v>1859</v>
      </c>
      <c r="F310" s="6" t="s">
        <v>36</v>
      </c>
      <c r="G310" s="8" t="s">
        <v>1248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1864</v>
      </c>
      <c r="T310" s="8" t="s">
        <v>1865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  <c r="AE310" s="12"/>
    </row>
    <row r="311" spans="1:31" s="13" customFormat="1" ht="25.5" customHeight="1">
      <c r="A311" s="6" t="s">
        <v>1866</v>
      </c>
      <c r="B311" s="7"/>
      <c r="C311" s="7" t="s">
        <v>1867</v>
      </c>
      <c r="D311" s="6" t="s">
        <v>1858</v>
      </c>
      <c r="E311" s="6" t="s">
        <v>1859</v>
      </c>
      <c r="F311" s="6" t="s">
        <v>559</v>
      </c>
      <c r="G311" s="8" t="s">
        <v>1868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1869</v>
      </c>
      <c r="T311" s="8" t="s">
        <v>1870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  <c r="AE311" s="12"/>
    </row>
    <row r="312" spans="1:31" s="13" customFormat="1" ht="38.25" customHeight="1">
      <c r="A312" s="6" t="s">
        <v>1871</v>
      </c>
      <c r="B312" s="7"/>
      <c r="C312" s="7" t="s">
        <v>1872</v>
      </c>
      <c r="D312" s="6" t="s">
        <v>1873</v>
      </c>
      <c r="E312" s="6" t="s">
        <v>1874</v>
      </c>
      <c r="F312" s="6" t="s">
        <v>36</v>
      </c>
      <c r="G312" s="8" t="s">
        <v>1875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1876</v>
      </c>
      <c r="T312" s="8" t="s">
        <v>1877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  <c r="AE312" s="12"/>
    </row>
    <row r="313" spans="1:31" s="13" customFormat="1" ht="38.25" customHeight="1">
      <c r="A313" s="6" t="s">
        <v>1878</v>
      </c>
      <c r="B313" s="7"/>
      <c r="C313" s="7" t="s">
        <v>1879</v>
      </c>
      <c r="D313" s="6" t="s">
        <v>1873</v>
      </c>
      <c r="E313" s="6" t="s">
        <v>1874</v>
      </c>
      <c r="F313" s="6" t="s">
        <v>36</v>
      </c>
      <c r="G313" s="8" t="s">
        <v>1880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1881</v>
      </c>
      <c r="T313" s="8" t="s">
        <v>1882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  <c r="AE313" s="12"/>
    </row>
    <row r="314" spans="1:31" s="13" customFormat="1" ht="25.5" customHeight="1">
      <c r="A314" s="6" t="s">
        <v>1883</v>
      </c>
      <c r="B314" s="7"/>
      <c r="C314" s="7" t="s">
        <v>1884</v>
      </c>
      <c r="D314" s="6" t="s">
        <v>1873</v>
      </c>
      <c r="E314" s="6" t="s">
        <v>1874</v>
      </c>
      <c r="F314" s="6" t="s">
        <v>1201</v>
      </c>
      <c r="G314" s="8" t="s">
        <v>1885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1886</v>
      </c>
      <c r="T314" s="8" t="s">
        <v>1887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  <c r="AE314" s="12"/>
    </row>
    <row r="315" spans="1:31" s="13" customFormat="1" ht="25.5" customHeight="1">
      <c r="A315" s="6" t="s">
        <v>1888</v>
      </c>
      <c r="B315" s="7"/>
      <c r="C315" s="7" t="s">
        <v>1889</v>
      </c>
      <c r="D315" s="6" t="s">
        <v>1873</v>
      </c>
      <c r="E315" s="6" t="s">
        <v>1874</v>
      </c>
      <c r="F315" s="6" t="s">
        <v>1258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1890</v>
      </c>
      <c r="T315" s="8" t="s">
        <v>1891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  <c r="AE315" s="12"/>
    </row>
    <row r="316" spans="1:31" s="13" customFormat="1" ht="25.5" customHeight="1">
      <c r="A316" s="6" t="s">
        <v>1892</v>
      </c>
      <c r="B316" s="7"/>
      <c r="C316" s="7" t="s">
        <v>1893</v>
      </c>
      <c r="D316" s="6" t="s">
        <v>1873</v>
      </c>
      <c r="E316" s="6" t="s">
        <v>1874</v>
      </c>
      <c r="F316" s="6" t="s">
        <v>1258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1894</v>
      </c>
      <c r="T316" s="8" t="s">
        <v>1895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  <c r="AE316" s="12"/>
    </row>
    <row r="317" spans="1:31" s="13" customFormat="1" ht="38.25" customHeight="1">
      <c r="A317" s="6" t="s">
        <v>1896</v>
      </c>
      <c r="B317" s="7"/>
      <c r="C317" s="7" t="s">
        <v>1897</v>
      </c>
      <c r="D317" s="6" t="s">
        <v>1898</v>
      </c>
      <c r="E317" s="6" t="s">
        <v>1899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1900</v>
      </c>
      <c r="T317" s="8" t="s">
        <v>1901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  <c r="AE317" s="12"/>
    </row>
    <row r="318" spans="1:31" s="13" customFormat="1" ht="38.25" customHeight="1">
      <c r="A318" s="6" t="s">
        <v>1902</v>
      </c>
      <c r="B318" s="7"/>
      <c r="C318" s="7" t="s">
        <v>1903</v>
      </c>
      <c r="D318" s="6" t="s">
        <v>1898</v>
      </c>
      <c r="E318" s="6" t="s">
        <v>1899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1904</v>
      </c>
      <c r="S318" s="8" t="s">
        <v>1905</v>
      </c>
      <c r="T318" s="8" t="s">
        <v>1906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  <c r="AE318" s="12"/>
    </row>
    <row r="319" spans="1:31" s="13" customFormat="1" ht="38.25" customHeight="1">
      <c r="A319" s="6" t="s">
        <v>1907</v>
      </c>
      <c r="B319" s="7"/>
      <c r="C319" s="7" t="s">
        <v>1908</v>
      </c>
      <c r="D319" s="6" t="s">
        <v>1909</v>
      </c>
      <c r="E319" s="6" t="s">
        <v>1910</v>
      </c>
      <c r="F319" s="6" t="s">
        <v>36</v>
      </c>
      <c r="G319" s="8" t="s">
        <v>1248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0.12963</v>
      </c>
      <c r="Q319" s="8" t="s">
        <v>39</v>
      </c>
      <c r="R319" s="8" t="s">
        <v>1338</v>
      </c>
      <c r="S319" s="8" t="s">
        <v>1911</v>
      </c>
      <c r="T319" s="8" t="s">
        <v>1912</v>
      </c>
      <c r="U319" s="8">
        <v>7.13</v>
      </c>
      <c r="V319" s="8">
        <v>0</v>
      </c>
      <c r="W319" s="8">
        <v>25</v>
      </c>
      <c r="X319" s="8">
        <v>0</v>
      </c>
      <c r="Y319" s="9">
        <f t="shared" si="42"/>
        <v>6.48</v>
      </c>
      <c r="Z319" s="12">
        <f t="shared" si="43"/>
        <v>0.2592</v>
      </c>
      <c r="AA319" s="9">
        <f t="shared" si="44"/>
        <v>49.99</v>
      </c>
      <c r="AB319" s="12">
        <f t="shared" si="45"/>
      </c>
      <c r="AC319" s="9">
        <f t="shared" si="46"/>
      </c>
      <c r="AD319" s="12">
        <f t="shared" si="47"/>
        <v>751.8539999999999</v>
      </c>
      <c r="AE319" s="12"/>
    </row>
    <row r="320" spans="1:31" s="13" customFormat="1" ht="25.5" customHeight="1">
      <c r="A320" s="6" t="s">
        <v>1914</v>
      </c>
      <c r="B320" s="7"/>
      <c r="C320" s="7" t="s">
        <v>1915</v>
      </c>
      <c r="D320" s="6" t="s">
        <v>1916</v>
      </c>
      <c r="E320" s="6" t="s">
        <v>1917</v>
      </c>
      <c r="F320" s="6" t="s">
        <v>1918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1919</v>
      </c>
      <c r="T320" s="8" t="s">
        <v>1920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  <c r="AE320" s="12"/>
    </row>
    <row r="321" spans="1:31" s="13" customFormat="1" ht="38.25" customHeight="1">
      <c r="A321" s="6" t="s">
        <v>1921</v>
      </c>
      <c r="B321" s="7"/>
      <c r="C321" s="7" t="s">
        <v>1922</v>
      </c>
      <c r="D321" s="6" t="s">
        <v>1923</v>
      </c>
      <c r="E321" s="6" t="s">
        <v>1924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1925</v>
      </c>
      <c r="T321" s="8" t="s">
        <v>1926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  <c r="AE321" s="12"/>
    </row>
    <row r="322" spans="1:31" s="13" customFormat="1" ht="25.5" customHeight="1">
      <c r="A322" s="6" t="s">
        <v>1927</v>
      </c>
      <c r="B322" s="7"/>
      <c r="C322" s="7" t="s">
        <v>1928</v>
      </c>
      <c r="D322" s="6" t="s">
        <v>1929</v>
      </c>
      <c r="E322" s="6" t="s">
        <v>1930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  <c r="AE322" s="12"/>
    </row>
    <row r="323" spans="1:31" s="13" customFormat="1" ht="38.25" customHeight="1">
      <c r="A323" s="6" t="s">
        <v>1927</v>
      </c>
      <c r="B323" s="7" t="s">
        <v>263</v>
      </c>
      <c r="C323" s="7"/>
      <c r="D323" s="6" t="s">
        <v>1929</v>
      </c>
      <c r="E323" s="6" t="s">
        <v>1930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1931</v>
      </c>
      <c r="T323" s="8" t="s">
        <v>1932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  <c r="AE323" s="12"/>
    </row>
    <row r="324" spans="1:31" s="13" customFormat="1" ht="38.25" customHeight="1">
      <c r="A324" s="6" t="s">
        <v>1927</v>
      </c>
      <c r="B324" s="7" t="s">
        <v>266</v>
      </c>
      <c r="C324" s="7"/>
      <c r="D324" s="6" t="s">
        <v>1929</v>
      </c>
      <c r="E324" s="6" t="s">
        <v>1930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1933</v>
      </c>
      <c r="T324" s="8" t="s">
        <v>1934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  <c r="AE324" s="12"/>
    </row>
    <row r="325" spans="1:31" s="13" customFormat="1" ht="25.5" customHeight="1">
      <c r="A325" s="6" t="s">
        <v>1935</v>
      </c>
      <c r="B325" s="7"/>
      <c r="C325" s="7" t="s">
        <v>1936</v>
      </c>
      <c r="D325" s="6" t="s">
        <v>1937</v>
      </c>
      <c r="E325" s="6" t="s">
        <v>1938</v>
      </c>
      <c r="F325" s="6" t="s">
        <v>495</v>
      </c>
      <c r="G325" s="8" t="s">
        <v>1939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21"/>
      <c r="N325" s="23"/>
      <c r="O325" s="8" t="s">
        <v>32</v>
      </c>
      <c r="P325" s="11">
        <v>2.88984</v>
      </c>
      <c r="Q325" s="8" t="s">
        <v>39</v>
      </c>
      <c r="R325" s="8" t="s">
        <v>177</v>
      </c>
      <c r="S325" s="8" t="s">
        <v>1940</v>
      </c>
      <c r="T325" s="8" t="s">
        <v>1941</v>
      </c>
      <c r="U325" s="8">
        <v>0</v>
      </c>
      <c r="V325" s="8">
        <v>2.89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2.89</v>
      </c>
      <c r="AC325" s="9">
        <f t="shared" si="46"/>
        <v>0.010000000000005116</v>
      </c>
      <c r="AD325" s="12">
        <f t="shared" si="47"/>
        <v>15027.168</v>
      </c>
      <c r="AE325" s="12" t="s">
        <v>7907</v>
      </c>
    </row>
    <row r="326" spans="1:31" s="13" customFormat="1" ht="25.5" customHeight="1">
      <c r="A326" s="6" t="s">
        <v>1942</v>
      </c>
      <c r="B326" s="7"/>
      <c r="C326" s="7" t="s">
        <v>1943</v>
      </c>
      <c r="D326" s="6" t="s">
        <v>1937</v>
      </c>
      <c r="E326" s="6" t="s">
        <v>1938</v>
      </c>
      <c r="F326" s="6" t="s">
        <v>1944</v>
      </c>
      <c r="G326" s="8" t="s">
        <v>1945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21"/>
      <c r="N326" s="23"/>
      <c r="O326" s="8" t="s">
        <v>32</v>
      </c>
      <c r="P326" s="11">
        <v>2.88984</v>
      </c>
      <c r="Q326" s="8" t="s">
        <v>39</v>
      </c>
      <c r="R326" s="8" t="s">
        <v>177</v>
      </c>
      <c r="S326" s="8" t="s">
        <v>1946</v>
      </c>
      <c r="T326" s="8" t="s">
        <v>1947</v>
      </c>
      <c r="U326" s="8">
        <v>0</v>
      </c>
      <c r="V326" s="8">
        <v>2.89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2.89</v>
      </c>
      <c r="AC326" s="9">
        <f t="shared" si="46"/>
        <v>0.010000000000005116</v>
      </c>
      <c r="AD326" s="12">
        <f t="shared" si="47"/>
        <v>1739.6836799999999</v>
      </c>
      <c r="AE326" s="12" t="s">
        <v>7907</v>
      </c>
    </row>
    <row r="327" spans="1:31" s="13" customFormat="1" ht="25.5" customHeight="1">
      <c r="A327" s="6" t="s">
        <v>1948</v>
      </c>
      <c r="B327" s="7"/>
      <c r="C327" s="7" t="s">
        <v>1949</v>
      </c>
      <c r="D327" s="6" t="s">
        <v>1937</v>
      </c>
      <c r="E327" s="6" t="s">
        <v>1938</v>
      </c>
      <c r="F327" s="6" t="s">
        <v>1950</v>
      </c>
      <c r="G327" s="8" t="s">
        <v>1951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1952</v>
      </c>
      <c r="T327" s="8" t="s">
        <v>1953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  <c r="AE327" s="12"/>
    </row>
    <row r="328" spans="1:31" s="13" customFormat="1" ht="25.5" customHeight="1">
      <c r="A328" s="6" t="s">
        <v>1954</v>
      </c>
      <c r="B328" s="7"/>
      <c r="C328" s="7" t="s">
        <v>1955</v>
      </c>
      <c r="D328" s="6" t="s">
        <v>1956</v>
      </c>
      <c r="E328" s="6" t="s">
        <v>1957</v>
      </c>
      <c r="F328" s="6" t="s">
        <v>1958</v>
      </c>
      <c r="G328" s="8" t="s">
        <v>1959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1960</v>
      </c>
      <c r="T328" s="8" t="s">
        <v>1961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  <c r="AE328" s="12"/>
    </row>
    <row r="329" spans="1:31" s="13" customFormat="1" ht="63.75" customHeight="1">
      <c r="A329" s="6" t="s">
        <v>1962</v>
      </c>
      <c r="B329" s="7"/>
      <c r="C329" s="7" t="s">
        <v>1963</v>
      </c>
      <c r="D329" s="6" t="s">
        <v>1964</v>
      </c>
      <c r="E329" s="6" t="s">
        <v>1965</v>
      </c>
      <c r="F329" s="6" t="s">
        <v>1966</v>
      </c>
      <c r="G329" s="8" t="s">
        <v>1967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1968</v>
      </c>
      <c r="S329" s="8" t="s">
        <v>1969</v>
      </c>
      <c r="T329" s="8" t="s">
        <v>1970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  <c r="AE329" s="12"/>
    </row>
    <row r="330" spans="1:31" s="13" customFormat="1" ht="38.25" customHeight="1">
      <c r="A330" s="6" t="s">
        <v>1972</v>
      </c>
      <c r="B330" s="7"/>
      <c r="C330" s="7" t="s">
        <v>1973</v>
      </c>
      <c r="D330" s="6" t="s">
        <v>1974</v>
      </c>
      <c r="E330" s="6" t="s">
        <v>1975</v>
      </c>
      <c r="F330" s="6" t="s">
        <v>1832</v>
      </c>
      <c r="G330" s="8" t="s">
        <v>1976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1388</v>
      </c>
      <c r="R330" s="8" t="s">
        <v>1977</v>
      </c>
      <c r="S330" s="8" t="s">
        <v>1978</v>
      </c>
      <c r="T330" s="8" t="s">
        <v>1979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  <c r="AE330" s="12"/>
    </row>
    <row r="331" spans="1:31" s="13" customFormat="1" ht="38.25" customHeight="1">
      <c r="A331" s="6" t="s">
        <v>1980</v>
      </c>
      <c r="B331" s="7"/>
      <c r="C331" s="7" t="s">
        <v>1981</v>
      </c>
      <c r="D331" s="6" t="s">
        <v>1974</v>
      </c>
      <c r="E331" s="6" t="s">
        <v>1982</v>
      </c>
      <c r="F331" s="6" t="s">
        <v>1832</v>
      </c>
      <c r="G331" s="8" t="s">
        <v>1976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1388</v>
      </c>
      <c r="R331" s="8" t="s">
        <v>1977</v>
      </c>
      <c r="S331" s="8" t="s">
        <v>1983</v>
      </c>
      <c r="T331" s="8" t="s">
        <v>1984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  <c r="AE331" s="12"/>
    </row>
    <row r="332" spans="1:31" s="13" customFormat="1" ht="38.25" customHeight="1">
      <c r="A332" s="6" t="s">
        <v>1985</v>
      </c>
      <c r="B332" s="7"/>
      <c r="C332" s="7" t="s">
        <v>1986</v>
      </c>
      <c r="D332" s="6" t="s">
        <v>1987</v>
      </c>
      <c r="E332" s="6" t="s">
        <v>1988</v>
      </c>
      <c r="F332" s="6" t="s">
        <v>1989</v>
      </c>
      <c r="G332" s="8" t="s">
        <v>1990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1609</v>
      </c>
      <c r="S332" s="8" t="s">
        <v>1991</v>
      </c>
      <c r="T332" s="8" t="s">
        <v>1992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  <c r="AE332" s="12"/>
    </row>
    <row r="333" spans="1:31" s="13" customFormat="1" ht="25.5" customHeight="1">
      <c r="A333" s="6" t="s">
        <v>1993</v>
      </c>
      <c r="B333" s="7"/>
      <c r="C333" s="7" t="s">
        <v>1994</v>
      </c>
      <c r="D333" s="6" t="s">
        <v>1995</v>
      </c>
      <c r="E333" s="6" t="s">
        <v>1996</v>
      </c>
      <c r="F333" s="6" t="s">
        <v>770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1997</v>
      </c>
      <c r="T333" s="8" t="s">
        <v>1998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  <c r="AE333" s="12"/>
    </row>
    <row r="334" spans="1:31" s="13" customFormat="1" ht="25.5" customHeight="1">
      <c r="A334" s="6" t="s">
        <v>1999</v>
      </c>
      <c r="B334" s="7"/>
      <c r="C334" s="7" t="s">
        <v>2000</v>
      </c>
      <c r="D334" s="6" t="s">
        <v>1995</v>
      </c>
      <c r="E334" s="6" t="s">
        <v>1996</v>
      </c>
      <c r="F334" s="6" t="s">
        <v>770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2001</v>
      </c>
      <c r="T334" s="8" t="s">
        <v>2002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  <c r="AE334" s="12"/>
    </row>
    <row r="335" spans="1:31" s="13" customFormat="1" ht="38.25" customHeight="1">
      <c r="A335" s="6" t="s">
        <v>2004</v>
      </c>
      <c r="B335" s="7"/>
      <c r="C335" s="7" t="s">
        <v>2005</v>
      </c>
      <c r="D335" s="6" t="s">
        <v>2006</v>
      </c>
      <c r="E335" s="6" t="s">
        <v>2007</v>
      </c>
      <c r="F335" s="6" t="s">
        <v>2008</v>
      </c>
      <c r="G335" s="8" t="s">
        <v>2009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2010</v>
      </c>
      <c r="T335" s="8" t="s">
        <v>2011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  <c r="AE335" s="12"/>
    </row>
    <row r="336" spans="1:31" s="13" customFormat="1" ht="38.25" customHeight="1">
      <c r="A336" s="6" t="s">
        <v>2012</v>
      </c>
      <c r="B336" s="7"/>
      <c r="C336" s="7" t="s">
        <v>2013</v>
      </c>
      <c r="D336" s="6" t="s">
        <v>2006</v>
      </c>
      <c r="E336" s="6" t="s">
        <v>2007</v>
      </c>
      <c r="F336" s="6" t="s">
        <v>2008</v>
      </c>
      <c r="G336" s="8" t="s">
        <v>2014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2015</v>
      </c>
      <c r="T336" s="8" t="s">
        <v>2016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  <c r="AE336" s="12"/>
    </row>
    <row r="337" spans="1:31" s="13" customFormat="1" ht="25.5">
      <c r="A337" s="21" t="s">
        <v>2017</v>
      </c>
      <c r="B337" s="22"/>
      <c r="C337" s="22" t="s">
        <v>2018</v>
      </c>
      <c r="D337" s="21" t="s">
        <v>2019</v>
      </c>
      <c r="E337" s="21" t="s">
        <v>2020</v>
      </c>
      <c r="F337" s="21" t="s">
        <v>2021</v>
      </c>
      <c r="G337" s="23" t="s">
        <v>2022</v>
      </c>
      <c r="H337" s="21">
        <v>2500000</v>
      </c>
      <c r="I337" s="24">
        <v>2875000</v>
      </c>
      <c r="J337" s="25">
        <v>1.15</v>
      </c>
      <c r="K337" s="23" t="s">
        <v>1766</v>
      </c>
      <c r="L337" s="21">
        <v>12</v>
      </c>
      <c r="M337" s="6"/>
      <c r="N337" s="8"/>
      <c r="O337" s="23" t="s">
        <v>48</v>
      </c>
      <c r="P337" s="26">
        <v>1.15</v>
      </c>
      <c r="Q337" s="23" t="s">
        <v>39</v>
      </c>
      <c r="R337" s="23" t="s">
        <v>7916</v>
      </c>
      <c r="S337" s="23" t="s">
        <v>2023</v>
      </c>
      <c r="T337" s="23" t="s">
        <v>2024</v>
      </c>
      <c r="U337" s="23">
        <v>0</v>
      </c>
      <c r="V337" s="23">
        <v>19.57692</v>
      </c>
      <c r="W337" s="23">
        <v>1</v>
      </c>
      <c r="X337" s="23">
        <v>10</v>
      </c>
      <c r="Y337" s="24">
        <f aca="true" t="shared" si="48" ref="Y337:Y385">IF(U337&gt;0,ROUND(U337*100/110,2),"")</f>
      </c>
      <c r="Z337" s="27">
        <f aca="true" t="shared" si="49" ref="Z337:Z385">IF(W337*U337&gt;0,ROUND(Y337/IF(X337&gt;0,X337,W337)/IF(X337&gt;0,W337,1),5),Y337)</f>
      </c>
      <c r="AA337" s="24">
        <f aca="true" t="shared" si="50" ref="AA337:AA385">IF(W337*U337&gt;0,100-ROUND(P337/Z337*100,2),"")</f>
      </c>
      <c r="AB337" s="27">
        <f aca="true" t="shared" si="51" ref="AB337:AB385">IF(W337*V337&gt;0,ROUND(V337/IF(X337&gt;0,X337,W337)/IF(X337&gt;0,W337,1),5),"")</f>
        <v>1.95769</v>
      </c>
      <c r="AC337" s="24">
        <f aca="true" t="shared" si="52" ref="AC337:AC385">IF(W337*V337&gt;0,100-ROUND(P337/AB337*100,2),"")</f>
        <v>41.26</v>
      </c>
      <c r="AD337" s="27">
        <f aca="true" t="shared" si="53" ref="AD337:AD385">IF(ISNUMBER(H337),IF(ISNUMBER(P337),IF(P337&gt;0,P337*H337,""),""),"")</f>
        <v>2875000</v>
      </c>
      <c r="AE337" s="27" t="s">
        <v>7917</v>
      </c>
    </row>
    <row r="338" spans="1:31" s="13" customFormat="1" ht="38.25" customHeight="1">
      <c r="A338" s="6" t="s">
        <v>2025</v>
      </c>
      <c r="B338" s="7"/>
      <c r="C338" s="7" t="s">
        <v>2026</v>
      </c>
      <c r="D338" s="6" t="s">
        <v>2027</v>
      </c>
      <c r="E338" s="6" t="s">
        <v>2028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2029</v>
      </c>
      <c r="T338" s="8" t="s">
        <v>2030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  <c r="AE338" s="12"/>
    </row>
    <row r="339" spans="1:31" s="13" customFormat="1" ht="38.25" customHeight="1">
      <c r="A339" s="6" t="s">
        <v>2031</v>
      </c>
      <c r="B339" s="7"/>
      <c r="C339" s="7" t="s">
        <v>2032</v>
      </c>
      <c r="D339" s="6" t="s">
        <v>2027</v>
      </c>
      <c r="E339" s="6" t="s">
        <v>2028</v>
      </c>
      <c r="F339" s="6" t="s">
        <v>36</v>
      </c>
      <c r="G339" s="8" t="s">
        <v>2033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2034</v>
      </c>
      <c r="T339" s="8" t="s">
        <v>2035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  <c r="AE339" s="12"/>
    </row>
    <row r="340" spans="1:31" s="13" customFormat="1" ht="25.5" customHeight="1">
      <c r="A340" s="6" t="s">
        <v>2036</v>
      </c>
      <c r="B340" s="7"/>
      <c r="C340" s="7" t="s">
        <v>2037</v>
      </c>
      <c r="D340" s="6" t="s">
        <v>2038</v>
      </c>
      <c r="E340" s="6" t="s">
        <v>2039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  <c r="AE340" s="12"/>
    </row>
    <row r="341" spans="1:31" s="13" customFormat="1" ht="38.25" customHeight="1">
      <c r="A341" s="6" t="s">
        <v>2036</v>
      </c>
      <c r="B341" s="7" t="s">
        <v>263</v>
      </c>
      <c r="C341" s="7"/>
      <c r="D341" s="6" t="s">
        <v>2038</v>
      </c>
      <c r="E341" s="6" t="s">
        <v>2039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2040</v>
      </c>
      <c r="T341" s="8" t="s">
        <v>2041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  <c r="AE341" s="12"/>
    </row>
    <row r="342" spans="1:31" s="13" customFormat="1" ht="38.25" customHeight="1">
      <c r="A342" s="6" t="s">
        <v>2036</v>
      </c>
      <c r="B342" s="7" t="s">
        <v>266</v>
      </c>
      <c r="C342" s="7"/>
      <c r="D342" s="6" t="s">
        <v>2038</v>
      </c>
      <c r="E342" s="6" t="s">
        <v>2039</v>
      </c>
      <c r="F342" s="6" t="s">
        <v>36</v>
      </c>
      <c r="G342" s="8" t="s">
        <v>2042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2043</v>
      </c>
      <c r="T342" s="8" t="s">
        <v>2044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  <c r="AE342" s="12"/>
    </row>
    <row r="343" spans="1:31" s="13" customFormat="1" ht="38.25" customHeight="1">
      <c r="A343" s="6" t="s">
        <v>2036</v>
      </c>
      <c r="B343" s="7" t="s">
        <v>1638</v>
      </c>
      <c r="C343" s="7"/>
      <c r="D343" s="6" t="s">
        <v>2038</v>
      </c>
      <c r="E343" s="6" t="s">
        <v>2039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2045</v>
      </c>
      <c r="T343" s="8" t="s">
        <v>2046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  <c r="AE343" s="12"/>
    </row>
    <row r="344" spans="1:31" s="13" customFormat="1" ht="38.25" customHeight="1">
      <c r="A344" s="6" t="s">
        <v>2036</v>
      </c>
      <c r="B344" s="7" t="s">
        <v>2047</v>
      </c>
      <c r="C344" s="7"/>
      <c r="D344" s="6" t="s">
        <v>2038</v>
      </c>
      <c r="E344" s="6" t="s">
        <v>2039</v>
      </c>
      <c r="F344" s="6" t="s">
        <v>36</v>
      </c>
      <c r="G344" s="8" t="s">
        <v>924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2048</v>
      </c>
      <c r="T344" s="8" t="s">
        <v>2049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  <c r="AE344" s="12"/>
    </row>
    <row r="345" spans="1:31" s="13" customFormat="1" ht="25.5" customHeight="1">
      <c r="A345" s="6" t="s">
        <v>2050</v>
      </c>
      <c r="B345" s="7"/>
      <c r="C345" s="7" t="s">
        <v>2051</v>
      </c>
      <c r="D345" s="6" t="s">
        <v>2052</v>
      </c>
      <c r="E345" s="6" t="s">
        <v>2053</v>
      </c>
      <c r="F345" s="6" t="s">
        <v>195</v>
      </c>
      <c r="G345" s="8" t="s">
        <v>2054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2055</v>
      </c>
      <c r="T345" s="8" t="s">
        <v>2056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  <c r="AE345" s="12"/>
    </row>
    <row r="346" spans="1:31" s="13" customFormat="1" ht="25.5" customHeight="1">
      <c r="A346" s="6" t="s">
        <v>2057</v>
      </c>
      <c r="B346" s="7"/>
      <c r="C346" s="7" t="s">
        <v>2058</v>
      </c>
      <c r="D346" s="6" t="s">
        <v>2059</v>
      </c>
      <c r="E346" s="6" t="s">
        <v>2060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  <c r="AE346" s="12"/>
    </row>
    <row r="347" spans="1:31" s="13" customFormat="1" ht="25.5" customHeight="1">
      <c r="A347" s="6" t="s">
        <v>2057</v>
      </c>
      <c r="B347" s="7" t="s">
        <v>263</v>
      </c>
      <c r="C347" s="7"/>
      <c r="D347" s="6" t="s">
        <v>2059</v>
      </c>
      <c r="E347" s="6" t="s">
        <v>2060</v>
      </c>
      <c r="F347" s="6" t="s">
        <v>2061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2062</v>
      </c>
      <c r="T347" s="8" t="s">
        <v>2063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  <c r="AE347" s="12"/>
    </row>
    <row r="348" spans="1:31" s="13" customFormat="1" ht="25.5" customHeight="1">
      <c r="A348" s="6" t="s">
        <v>2057</v>
      </c>
      <c r="B348" s="7" t="s">
        <v>266</v>
      </c>
      <c r="C348" s="7"/>
      <c r="D348" s="6" t="s">
        <v>2059</v>
      </c>
      <c r="E348" s="6" t="s">
        <v>2060</v>
      </c>
      <c r="F348" s="6" t="s">
        <v>2061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2064</v>
      </c>
      <c r="T348" s="8" t="s">
        <v>2065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  <c r="AE348" s="12"/>
    </row>
    <row r="349" spans="1:31" s="13" customFormat="1" ht="25.5" customHeight="1">
      <c r="A349" s="6" t="s">
        <v>2057</v>
      </c>
      <c r="B349" s="7" t="s">
        <v>819</v>
      </c>
      <c r="C349" s="7"/>
      <c r="D349" s="6" t="s">
        <v>2059</v>
      </c>
      <c r="E349" s="6" t="s">
        <v>2060</v>
      </c>
      <c r="F349" s="6" t="s">
        <v>2061</v>
      </c>
      <c r="G349" s="8" t="s">
        <v>2066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2067</v>
      </c>
      <c r="T349" s="8" t="s">
        <v>2068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  <c r="AE349" s="12"/>
    </row>
    <row r="350" spans="1:31" s="13" customFormat="1" ht="38.25" customHeight="1">
      <c r="A350" s="6" t="s">
        <v>2069</v>
      </c>
      <c r="B350" s="7"/>
      <c r="C350" s="7" t="s">
        <v>2070</v>
      </c>
      <c r="D350" s="6" t="s">
        <v>2071</v>
      </c>
      <c r="E350" s="6" t="s">
        <v>2072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794</v>
      </c>
      <c r="S350" s="8" t="s">
        <v>2073</v>
      </c>
      <c r="T350" s="8" t="s">
        <v>2074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  <c r="AE350" s="12"/>
    </row>
    <row r="351" spans="1:31" s="13" customFormat="1" ht="25.5" customHeight="1">
      <c r="A351" s="6" t="s">
        <v>2075</v>
      </c>
      <c r="B351" s="7"/>
      <c r="C351" s="7" t="s">
        <v>2076</v>
      </c>
      <c r="D351" s="6" t="s">
        <v>2071</v>
      </c>
      <c r="E351" s="6" t="s">
        <v>2072</v>
      </c>
      <c r="F351" s="6" t="s">
        <v>2077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794</v>
      </c>
      <c r="S351" s="8" t="s">
        <v>2078</v>
      </c>
      <c r="T351" s="8" t="s">
        <v>2079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  <c r="AE351" s="12"/>
    </row>
    <row r="352" spans="1:31" s="13" customFormat="1" ht="38.25" customHeight="1">
      <c r="A352" s="6" t="s">
        <v>2080</v>
      </c>
      <c r="B352" s="7"/>
      <c r="C352" s="7" t="s">
        <v>2081</v>
      </c>
      <c r="D352" s="6" t="s">
        <v>2071</v>
      </c>
      <c r="E352" s="6" t="s">
        <v>2072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794</v>
      </c>
      <c r="S352" s="8" t="s">
        <v>2082</v>
      </c>
      <c r="T352" s="8" t="s">
        <v>2083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  <c r="AE352" s="12"/>
    </row>
    <row r="353" spans="1:31" s="13" customFormat="1" ht="25.5" customHeight="1">
      <c r="A353" s="6" t="s">
        <v>2084</v>
      </c>
      <c r="B353" s="7"/>
      <c r="C353" s="7" t="s">
        <v>2085</v>
      </c>
      <c r="D353" s="6" t="s">
        <v>2086</v>
      </c>
      <c r="E353" s="6" t="s">
        <v>2087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  <c r="AE353" s="12"/>
    </row>
    <row r="354" spans="1:31" s="13" customFormat="1" ht="51" customHeight="1">
      <c r="A354" s="6" t="s">
        <v>2084</v>
      </c>
      <c r="B354" s="7" t="s">
        <v>263</v>
      </c>
      <c r="C354" s="7"/>
      <c r="D354" s="6" t="s">
        <v>2086</v>
      </c>
      <c r="E354" s="6" t="s">
        <v>2087</v>
      </c>
      <c r="F354" s="6" t="s">
        <v>2088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2089</v>
      </c>
      <c r="T354" s="8" t="s">
        <v>2090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  <c r="AE354" s="12"/>
    </row>
    <row r="355" spans="1:31" s="13" customFormat="1" ht="51" customHeight="1">
      <c r="A355" s="6" t="s">
        <v>2084</v>
      </c>
      <c r="B355" s="7" t="s">
        <v>266</v>
      </c>
      <c r="C355" s="7"/>
      <c r="D355" s="6" t="s">
        <v>2086</v>
      </c>
      <c r="E355" s="6" t="s">
        <v>2087</v>
      </c>
      <c r="F355" s="6" t="s">
        <v>2088</v>
      </c>
      <c r="G355" s="8" t="s">
        <v>1481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2091</v>
      </c>
      <c r="T355" s="8" t="s">
        <v>2092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  <c r="AE355" s="12"/>
    </row>
    <row r="356" spans="1:31" s="13" customFormat="1" ht="38.25" customHeight="1">
      <c r="A356" s="6" t="s">
        <v>2093</v>
      </c>
      <c r="B356" s="7"/>
      <c r="C356" s="7" t="s">
        <v>2094</v>
      </c>
      <c r="D356" s="6" t="s">
        <v>2095</v>
      </c>
      <c r="E356" s="6" t="s">
        <v>2096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2097</v>
      </c>
      <c r="T356" s="8" t="s">
        <v>2098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  <c r="AE356" s="12"/>
    </row>
    <row r="357" spans="1:31" s="13" customFormat="1" ht="38.25" customHeight="1">
      <c r="A357" s="6" t="s">
        <v>2099</v>
      </c>
      <c r="B357" s="7"/>
      <c r="C357" s="7" t="s">
        <v>2100</v>
      </c>
      <c r="D357" s="6" t="s">
        <v>2095</v>
      </c>
      <c r="E357" s="6" t="s">
        <v>2096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2101</v>
      </c>
      <c r="T357" s="8" t="s">
        <v>2102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  <c r="AE357" s="12"/>
    </row>
    <row r="358" spans="1:31" s="13" customFormat="1" ht="38.25" customHeight="1">
      <c r="A358" s="6" t="s">
        <v>2103</v>
      </c>
      <c r="B358" s="7"/>
      <c r="C358" s="7" t="s">
        <v>2104</v>
      </c>
      <c r="D358" s="6" t="s">
        <v>2095</v>
      </c>
      <c r="E358" s="6" t="s">
        <v>2096</v>
      </c>
      <c r="F358" s="6" t="s">
        <v>36</v>
      </c>
      <c r="G358" s="8" t="s">
        <v>1248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2105</v>
      </c>
      <c r="T358" s="8" t="s">
        <v>2106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  <c r="AE358" s="12"/>
    </row>
    <row r="359" spans="1:31" s="13" customFormat="1" ht="25.5" customHeight="1">
      <c r="A359" s="6" t="s">
        <v>2107</v>
      </c>
      <c r="B359" s="7"/>
      <c r="C359" s="7" t="s">
        <v>2108</v>
      </c>
      <c r="D359" s="6" t="s">
        <v>2095</v>
      </c>
      <c r="E359" s="6" t="s">
        <v>2096</v>
      </c>
      <c r="F359" s="6" t="s">
        <v>559</v>
      </c>
      <c r="G359" s="8" t="s">
        <v>2109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2110</v>
      </c>
      <c r="T359" s="8" t="s">
        <v>2111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  <c r="AE359" s="12"/>
    </row>
    <row r="360" spans="1:31" s="13" customFormat="1" ht="51" customHeight="1">
      <c r="A360" s="6" t="s">
        <v>2112</v>
      </c>
      <c r="B360" s="7"/>
      <c r="C360" s="7" t="s">
        <v>2113</v>
      </c>
      <c r="D360" s="6" t="s">
        <v>2095</v>
      </c>
      <c r="E360" s="6" t="s">
        <v>2096</v>
      </c>
      <c r="F360" s="6" t="s">
        <v>2114</v>
      </c>
      <c r="G360" s="8" t="s">
        <v>1181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2115</v>
      </c>
      <c r="T360" s="8" t="s">
        <v>2116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  <c r="AE360" s="12"/>
    </row>
    <row r="361" spans="1:31" s="13" customFormat="1" ht="51" customHeight="1">
      <c r="A361" s="6" t="s">
        <v>2117</v>
      </c>
      <c r="B361" s="7"/>
      <c r="C361" s="7" t="s">
        <v>2118</v>
      </c>
      <c r="D361" s="6" t="s">
        <v>2095</v>
      </c>
      <c r="E361" s="6" t="s">
        <v>2096</v>
      </c>
      <c r="F361" s="6" t="s">
        <v>2114</v>
      </c>
      <c r="G361" s="8" t="s">
        <v>1248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2119</v>
      </c>
      <c r="T361" s="8" t="s">
        <v>2120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  <c r="AE361" s="12"/>
    </row>
    <row r="362" spans="1:31" s="13" customFormat="1" ht="38.25" customHeight="1">
      <c r="A362" s="6" t="s">
        <v>2121</v>
      </c>
      <c r="B362" s="7"/>
      <c r="C362" s="7" t="s">
        <v>2122</v>
      </c>
      <c r="D362" s="6" t="s">
        <v>2095</v>
      </c>
      <c r="E362" s="6" t="s">
        <v>2096</v>
      </c>
      <c r="F362" s="6" t="s">
        <v>2114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2123</v>
      </c>
      <c r="T362" s="8" t="s">
        <v>2124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  <c r="AE362" s="12"/>
    </row>
    <row r="363" spans="1:31" s="13" customFormat="1" ht="25.5">
      <c r="A363" s="21" t="s">
        <v>2125</v>
      </c>
      <c r="B363" s="22"/>
      <c r="C363" s="22" t="s">
        <v>2126</v>
      </c>
      <c r="D363" s="21" t="s">
        <v>2127</v>
      </c>
      <c r="E363" s="21" t="s">
        <v>2128</v>
      </c>
      <c r="F363" s="21" t="s">
        <v>2129</v>
      </c>
      <c r="G363" s="23" t="s">
        <v>2130</v>
      </c>
      <c r="H363" s="21">
        <v>1954</v>
      </c>
      <c r="I363" s="24">
        <v>341090.24</v>
      </c>
      <c r="J363" s="25">
        <v>174.56</v>
      </c>
      <c r="K363" s="23"/>
      <c r="L363" s="21">
        <v>12</v>
      </c>
      <c r="M363" s="6"/>
      <c r="N363" s="8"/>
      <c r="O363" s="23" t="s">
        <v>48</v>
      </c>
      <c r="P363" s="26">
        <v>174.56</v>
      </c>
      <c r="Q363" s="23" t="s">
        <v>39</v>
      </c>
      <c r="R363" s="23" t="s">
        <v>7916</v>
      </c>
      <c r="S363" s="23" t="s">
        <v>2132</v>
      </c>
      <c r="T363" s="23" t="s">
        <v>2133</v>
      </c>
      <c r="U363" s="23">
        <v>0</v>
      </c>
      <c r="V363" s="23">
        <v>199.5</v>
      </c>
      <c r="W363" s="23">
        <v>1</v>
      </c>
      <c r="X363" s="23">
        <v>0</v>
      </c>
      <c r="Y363" s="24">
        <f t="shared" si="48"/>
      </c>
      <c r="Z363" s="27">
        <f t="shared" si="49"/>
      </c>
      <c r="AA363" s="24">
        <f t="shared" si="50"/>
      </c>
      <c r="AB363" s="27">
        <f t="shared" si="51"/>
        <v>199.5</v>
      </c>
      <c r="AC363" s="24">
        <f t="shared" si="52"/>
        <v>12.5</v>
      </c>
      <c r="AD363" s="27">
        <f t="shared" si="53"/>
        <v>341090.24</v>
      </c>
      <c r="AE363" s="27" t="s">
        <v>7917</v>
      </c>
    </row>
    <row r="364" spans="1:31" s="13" customFormat="1" ht="38.25" customHeight="1">
      <c r="A364" s="6" t="s">
        <v>2134</v>
      </c>
      <c r="B364" s="7"/>
      <c r="C364" s="7" t="s">
        <v>2135</v>
      </c>
      <c r="D364" s="6" t="s">
        <v>2136</v>
      </c>
      <c r="E364" s="6" t="s">
        <v>2137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2138</v>
      </c>
      <c r="S364" s="8" t="s">
        <v>2139</v>
      </c>
      <c r="T364" s="8" t="s">
        <v>2140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  <c r="AE364" s="12"/>
    </row>
    <row r="365" spans="1:31" s="13" customFormat="1" ht="25.5" customHeight="1">
      <c r="A365" s="6" t="s">
        <v>2141</v>
      </c>
      <c r="B365" s="7"/>
      <c r="C365" s="7" t="s">
        <v>2142</v>
      </c>
      <c r="D365" s="6" t="s">
        <v>2136</v>
      </c>
      <c r="E365" s="6" t="s">
        <v>2137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2138</v>
      </c>
      <c r="S365" s="8" t="s">
        <v>2143</v>
      </c>
      <c r="T365" s="8" t="s">
        <v>2144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  <c r="AE365" s="12"/>
    </row>
    <row r="366" spans="1:31" s="13" customFormat="1" ht="51" customHeight="1">
      <c r="A366" s="6" t="s">
        <v>2145</v>
      </c>
      <c r="B366" s="7"/>
      <c r="C366" s="7" t="s">
        <v>2146</v>
      </c>
      <c r="D366" s="6" t="s">
        <v>2147</v>
      </c>
      <c r="E366" s="6" t="s">
        <v>2137</v>
      </c>
      <c r="F366" s="6" t="s">
        <v>2148</v>
      </c>
      <c r="G366" s="8" t="s">
        <v>2149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2150</v>
      </c>
      <c r="S366" s="8" t="s">
        <v>2151</v>
      </c>
      <c r="T366" s="8" t="s">
        <v>2152</v>
      </c>
      <c r="U366" s="8">
        <v>12</v>
      </c>
      <c r="V366" s="8">
        <v>0</v>
      </c>
      <c r="W366" s="8">
        <v>20</v>
      </c>
      <c r="X366" s="8">
        <v>0</v>
      </c>
      <c r="Y366" s="9">
        <f t="shared" si="48"/>
        <v>10.91</v>
      </c>
      <c r="Z366" s="12">
        <f t="shared" si="49"/>
        <v>0.5455</v>
      </c>
      <c r="AA366" s="9">
        <f t="shared" si="50"/>
        <v>62.6</v>
      </c>
      <c r="AB366" s="12">
        <f t="shared" si="51"/>
      </c>
      <c r="AC366" s="9">
        <f t="shared" si="52"/>
      </c>
      <c r="AD366" s="12">
        <f t="shared" si="53"/>
        <v>1811.52</v>
      </c>
      <c r="AE366" s="12"/>
    </row>
    <row r="367" spans="1:31" s="13" customFormat="1" ht="38.25" customHeight="1">
      <c r="A367" s="6" t="s">
        <v>2153</v>
      </c>
      <c r="B367" s="7"/>
      <c r="C367" s="7" t="s">
        <v>2154</v>
      </c>
      <c r="D367" s="6" t="s">
        <v>2136</v>
      </c>
      <c r="E367" s="6" t="s">
        <v>2137</v>
      </c>
      <c r="F367" s="6" t="s">
        <v>1672</v>
      </c>
      <c r="G367" s="8" t="s">
        <v>2155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1496</v>
      </c>
      <c r="S367" s="8" t="s">
        <v>2156</v>
      </c>
      <c r="T367" s="8" t="s">
        <v>2157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  <c r="AE367" s="12"/>
    </row>
    <row r="368" spans="1:31" s="13" customFormat="1" ht="38.25" customHeight="1">
      <c r="A368" s="6" t="s">
        <v>2158</v>
      </c>
      <c r="B368" s="7"/>
      <c r="C368" s="7" t="s">
        <v>2159</v>
      </c>
      <c r="D368" s="6" t="s">
        <v>2136</v>
      </c>
      <c r="E368" s="6" t="s">
        <v>2137</v>
      </c>
      <c r="F368" s="6" t="s">
        <v>1672</v>
      </c>
      <c r="G368" s="8" t="s">
        <v>2160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1496</v>
      </c>
      <c r="S368" s="8" t="s">
        <v>2161</v>
      </c>
      <c r="T368" s="8" t="s">
        <v>2162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  <c r="AE368" s="12"/>
    </row>
    <row r="369" spans="1:31" s="13" customFormat="1" ht="25.5" customHeight="1">
      <c r="A369" s="6" t="s">
        <v>2163</v>
      </c>
      <c r="B369" s="7"/>
      <c r="C369" s="7" t="s">
        <v>2164</v>
      </c>
      <c r="D369" s="6" t="s">
        <v>2147</v>
      </c>
      <c r="E369" s="6" t="s">
        <v>2137</v>
      </c>
      <c r="F369" s="6" t="s">
        <v>2165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2166</v>
      </c>
      <c r="S369" s="8" t="s">
        <v>2167</v>
      </c>
      <c r="T369" s="8" t="s">
        <v>2168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  <c r="AE369" s="12"/>
    </row>
    <row r="370" spans="1:31" s="13" customFormat="1" ht="25.5" customHeight="1">
      <c r="A370" s="6" t="s">
        <v>2169</v>
      </c>
      <c r="B370" s="7"/>
      <c r="C370" s="7" t="s">
        <v>2170</v>
      </c>
      <c r="D370" s="6" t="s">
        <v>2147</v>
      </c>
      <c r="E370" s="6" t="s">
        <v>2137</v>
      </c>
      <c r="F370" s="6" t="s">
        <v>2171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2166</v>
      </c>
      <c r="S370" s="8" t="s">
        <v>2172</v>
      </c>
      <c r="T370" s="8" t="s">
        <v>2173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  <c r="AE370" s="12"/>
    </row>
    <row r="371" spans="1:31" s="13" customFormat="1" ht="25.5" customHeight="1">
      <c r="A371" s="6" t="s">
        <v>2174</v>
      </c>
      <c r="B371" s="7"/>
      <c r="C371" s="7" t="s">
        <v>2175</v>
      </c>
      <c r="D371" s="6" t="s">
        <v>2147</v>
      </c>
      <c r="E371" s="6" t="s">
        <v>2137</v>
      </c>
      <c r="F371" s="6" t="s">
        <v>2176</v>
      </c>
      <c r="G371" s="8" t="s">
        <v>2177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2166</v>
      </c>
      <c r="S371" s="8" t="s">
        <v>2178</v>
      </c>
      <c r="T371" s="8" t="s">
        <v>2179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  <c r="AE371" s="12"/>
    </row>
    <row r="372" spans="1:31" s="13" customFormat="1" ht="38.25" customHeight="1">
      <c r="A372" s="6" t="s">
        <v>2180</v>
      </c>
      <c r="B372" s="7"/>
      <c r="C372" s="7" t="s">
        <v>2181</v>
      </c>
      <c r="D372" s="6" t="s">
        <v>2136</v>
      </c>
      <c r="E372" s="6" t="s">
        <v>2182</v>
      </c>
      <c r="F372" s="6" t="s">
        <v>1672</v>
      </c>
      <c r="G372" s="8" t="s">
        <v>2155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1338</v>
      </c>
      <c r="S372" s="8" t="s">
        <v>2183</v>
      </c>
      <c r="T372" s="8" t="s">
        <v>2184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  <c r="AE372" s="12"/>
    </row>
    <row r="373" spans="1:31" s="13" customFormat="1" ht="38.25" customHeight="1">
      <c r="A373" s="6" t="s">
        <v>2185</v>
      </c>
      <c r="B373" s="7"/>
      <c r="C373" s="7" t="s">
        <v>2186</v>
      </c>
      <c r="D373" s="6" t="s">
        <v>2136</v>
      </c>
      <c r="E373" s="6" t="s">
        <v>2182</v>
      </c>
      <c r="F373" s="6" t="s">
        <v>1672</v>
      </c>
      <c r="G373" s="8" t="s">
        <v>2160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1338</v>
      </c>
      <c r="S373" s="8" t="s">
        <v>2187</v>
      </c>
      <c r="T373" s="8" t="s">
        <v>2188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  <c r="AE373" s="12"/>
    </row>
    <row r="374" spans="1:31" s="13" customFormat="1" ht="25.5" customHeight="1">
      <c r="A374" s="6" t="s">
        <v>2190</v>
      </c>
      <c r="B374" s="7"/>
      <c r="C374" s="7" t="s">
        <v>2191</v>
      </c>
      <c r="D374" s="6" t="s">
        <v>2189</v>
      </c>
      <c r="E374" s="6" t="s">
        <v>2192</v>
      </c>
      <c r="F374" s="6" t="s">
        <v>1152</v>
      </c>
      <c r="G374" s="8" t="s">
        <v>2193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2194</v>
      </c>
      <c r="T374" s="8" t="s">
        <v>2195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  <c r="AE374" s="12"/>
    </row>
    <row r="375" spans="1:31" s="13" customFormat="1" ht="25.5" customHeight="1">
      <c r="A375" s="6" t="s">
        <v>2196</v>
      </c>
      <c r="B375" s="7"/>
      <c r="C375" s="7" t="s">
        <v>2197</v>
      </c>
      <c r="D375" s="6" t="s">
        <v>2189</v>
      </c>
      <c r="E375" s="6" t="s">
        <v>2192</v>
      </c>
      <c r="F375" s="6" t="s">
        <v>2198</v>
      </c>
      <c r="G375" s="8" t="s">
        <v>2193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2199</v>
      </c>
      <c r="T375" s="8" t="s">
        <v>2200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  <c r="AE375" s="12"/>
    </row>
    <row r="376" spans="1:31" s="13" customFormat="1" ht="38.25" customHeight="1">
      <c r="A376" s="6" t="s">
        <v>2201</v>
      </c>
      <c r="B376" s="7"/>
      <c r="C376" s="7" t="s">
        <v>2202</v>
      </c>
      <c r="D376" s="6" t="s">
        <v>2189</v>
      </c>
      <c r="E376" s="6" t="s">
        <v>2203</v>
      </c>
      <c r="F376" s="6" t="s">
        <v>2204</v>
      </c>
      <c r="G376" s="8" t="s">
        <v>2205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2206</v>
      </c>
      <c r="S376" s="8" t="s">
        <v>2207</v>
      </c>
      <c r="T376" s="8" t="s">
        <v>2208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  <c r="AE376" s="12"/>
    </row>
    <row r="377" spans="1:31" s="13" customFormat="1" ht="25.5" customHeight="1">
      <c r="A377" s="6" t="s">
        <v>2209</v>
      </c>
      <c r="B377" s="7"/>
      <c r="C377" s="7" t="s">
        <v>2210</v>
      </c>
      <c r="D377" s="6" t="s">
        <v>2211</v>
      </c>
      <c r="E377" s="6" t="s">
        <v>2212</v>
      </c>
      <c r="F377" s="6" t="s">
        <v>2213</v>
      </c>
      <c r="G377" s="8" t="s">
        <v>2214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933</v>
      </c>
      <c r="S377" s="8" t="s">
        <v>2215</v>
      </c>
      <c r="T377" s="8" t="s">
        <v>2216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  <c r="AE377" s="12"/>
    </row>
    <row r="378" spans="1:31" s="13" customFormat="1" ht="25.5" customHeight="1">
      <c r="A378" s="6" t="s">
        <v>2217</v>
      </c>
      <c r="B378" s="7"/>
      <c r="C378" s="7" t="s">
        <v>2218</v>
      </c>
      <c r="D378" s="6" t="s">
        <v>2211</v>
      </c>
      <c r="E378" s="6" t="s">
        <v>2212</v>
      </c>
      <c r="F378" s="6" t="s">
        <v>2213</v>
      </c>
      <c r="G378" s="8" t="s">
        <v>2219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933</v>
      </c>
      <c r="S378" s="8" t="s">
        <v>2220</v>
      </c>
      <c r="T378" s="8" t="s">
        <v>2221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  <c r="AE378" s="12"/>
    </row>
    <row r="379" spans="1:31" s="13" customFormat="1" ht="25.5" customHeight="1">
      <c r="A379" s="6" t="s">
        <v>2222</v>
      </c>
      <c r="B379" s="7"/>
      <c r="C379" s="7" t="s">
        <v>2223</v>
      </c>
      <c r="D379" s="6" t="s">
        <v>2211</v>
      </c>
      <c r="E379" s="6" t="s">
        <v>2212</v>
      </c>
      <c r="F379" s="6" t="s">
        <v>1191</v>
      </c>
      <c r="G379" s="8" t="s">
        <v>2224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933</v>
      </c>
      <c r="S379" s="8" t="s">
        <v>2225</v>
      </c>
      <c r="T379" s="8" t="s">
        <v>2226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  <c r="AE379" s="12"/>
    </row>
    <row r="380" spans="1:31" s="13" customFormat="1" ht="25.5" customHeight="1">
      <c r="A380" s="6" t="s">
        <v>2227</v>
      </c>
      <c r="B380" s="7"/>
      <c r="C380" s="7" t="s">
        <v>2228</v>
      </c>
      <c r="D380" s="6" t="s">
        <v>2211</v>
      </c>
      <c r="E380" s="6" t="s">
        <v>2212</v>
      </c>
      <c r="F380" s="6" t="s">
        <v>469</v>
      </c>
      <c r="G380" s="8" t="s">
        <v>2229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2230</v>
      </c>
      <c r="S380" s="8" t="s">
        <v>2231</v>
      </c>
      <c r="T380" s="8" t="s">
        <v>2232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  <c r="AE380" s="12"/>
    </row>
    <row r="381" spans="1:31" s="13" customFormat="1" ht="25.5" customHeight="1">
      <c r="A381" s="6" t="s">
        <v>2233</v>
      </c>
      <c r="B381" s="7"/>
      <c r="C381" s="7" t="s">
        <v>2234</v>
      </c>
      <c r="D381" s="6" t="s">
        <v>2211</v>
      </c>
      <c r="E381" s="6" t="s">
        <v>2212</v>
      </c>
      <c r="F381" s="6" t="s">
        <v>469</v>
      </c>
      <c r="G381" s="8" t="s">
        <v>2235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2230</v>
      </c>
      <c r="S381" s="8" t="s">
        <v>2236</v>
      </c>
      <c r="T381" s="8" t="s">
        <v>2237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  <c r="AE381" s="12"/>
    </row>
    <row r="382" spans="1:31" s="13" customFormat="1" ht="25.5" customHeight="1">
      <c r="A382" s="6" t="s">
        <v>2238</v>
      </c>
      <c r="B382" s="7"/>
      <c r="C382" s="7" t="s">
        <v>2239</v>
      </c>
      <c r="D382" s="6" t="s">
        <v>2240</v>
      </c>
      <c r="E382" s="6" t="s">
        <v>2241</v>
      </c>
      <c r="F382" s="6" t="s">
        <v>2242</v>
      </c>
      <c r="G382" s="8" t="s">
        <v>2243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2244</v>
      </c>
      <c r="T382" s="8" t="s">
        <v>2245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  <c r="AE382" s="12"/>
    </row>
    <row r="383" spans="1:31" s="13" customFormat="1" ht="25.5" customHeight="1">
      <c r="A383" s="6" t="s">
        <v>2246</v>
      </c>
      <c r="B383" s="7"/>
      <c r="C383" s="7" t="s">
        <v>2247</v>
      </c>
      <c r="D383" s="6" t="s">
        <v>2240</v>
      </c>
      <c r="E383" s="6" t="s">
        <v>2248</v>
      </c>
      <c r="F383" s="6" t="s">
        <v>2242</v>
      </c>
      <c r="G383" s="8" t="s">
        <v>2249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2250</v>
      </c>
      <c r="T383" s="8" t="s">
        <v>2251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  <c r="AE383" s="12"/>
    </row>
    <row r="384" spans="1:31" s="13" customFormat="1" ht="38.25" customHeight="1">
      <c r="A384" s="6" t="s">
        <v>2252</v>
      </c>
      <c r="B384" s="7"/>
      <c r="C384" s="7" t="s">
        <v>2253</v>
      </c>
      <c r="D384" s="6" t="s">
        <v>2254</v>
      </c>
      <c r="E384" s="6" t="s">
        <v>2255</v>
      </c>
      <c r="F384" s="6" t="s">
        <v>36</v>
      </c>
      <c r="G384" s="8" t="s">
        <v>1248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2256</v>
      </c>
      <c r="T384" s="8" t="s">
        <v>2257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  <c r="AE384" s="12"/>
    </row>
    <row r="385" spans="1:31" s="13" customFormat="1" ht="38.25" customHeight="1">
      <c r="A385" s="6" t="s">
        <v>2258</v>
      </c>
      <c r="B385" s="7"/>
      <c r="C385" s="7" t="s">
        <v>2259</v>
      </c>
      <c r="D385" s="6" t="s">
        <v>2254</v>
      </c>
      <c r="E385" s="6" t="s">
        <v>2255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2260</v>
      </c>
      <c r="T385" s="8" t="s">
        <v>2261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  <c r="AE385" s="12"/>
    </row>
    <row r="386" spans="1:31" s="13" customFormat="1" ht="38.25" customHeight="1">
      <c r="A386" s="6" t="s">
        <v>2264</v>
      </c>
      <c r="B386" s="7"/>
      <c r="C386" s="7" t="s">
        <v>2265</v>
      </c>
      <c r="D386" s="6" t="s">
        <v>2266</v>
      </c>
      <c r="E386" s="6" t="s">
        <v>2267</v>
      </c>
      <c r="F386" s="6" t="s">
        <v>36</v>
      </c>
      <c r="G386" s="8" t="s">
        <v>2268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1371</v>
      </c>
      <c r="S386" s="8" t="s">
        <v>2269</v>
      </c>
      <c r="T386" s="8" t="s">
        <v>2270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  <c r="AE386" s="12"/>
    </row>
    <row r="387" spans="1:31" s="13" customFormat="1" ht="38.25" customHeight="1">
      <c r="A387" s="6" t="s">
        <v>2271</v>
      </c>
      <c r="B387" s="7"/>
      <c r="C387" s="7" t="s">
        <v>2272</v>
      </c>
      <c r="D387" s="6" t="s">
        <v>2266</v>
      </c>
      <c r="E387" s="6" t="s">
        <v>2267</v>
      </c>
      <c r="F387" s="6" t="s">
        <v>36</v>
      </c>
      <c r="G387" s="8" t="s">
        <v>2273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1371</v>
      </c>
      <c r="S387" s="8" t="s">
        <v>2274</v>
      </c>
      <c r="T387" s="8" t="s">
        <v>2275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  <c r="AE387" s="12"/>
    </row>
    <row r="388" spans="1:31" s="13" customFormat="1" ht="38.25" customHeight="1">
      <c r="A388" s="6" t="s">
        <v>2276</v>
      </c>
      <c r="B388" s="7"/>
      <c r="C388" s="7" t="s">
        <v>2277</v>
      </c>
      <c r="D388" s="6" t="s">
        <v>2266</v>
      </c>
      <c r="E388" s="6" t="s">
        <v>2267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964</v>
      </c>
      <c r="S388" s="8" t="s">
        <v>2278</v>
      </c>
      <c r="T388" s="8" t="s">
        <v>2279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  <c r="AE388" s="12"/>
    </row>
    <row r="389" spans="1:31" s="13" customFormat="1" ht="25.5" customHeight="1">
      <c r="A389" s="6" t="s">
        <v>2280</v>
      </c>
      <c r="B389" s="7"/>
      <c r="C389" s="7" t="s">
        <v>2281</v>
      </c>
      <c r="D389" s="6" t="s">
        <v>2266</v>
      </c>
      <c r="E389" s="6" t="s">
        <v>2267</v>
      </c>
      <c r="F389" s="6" t="s">
        <v>2282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1371</v>
      </c>
      <c r="S389" s="8" t="s">
        <v>2283</v>
      </c>
      <c r="T389" s="8" t="s">
        <v>2284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  <c r="AE389" s="12"/>
    </row>
    <row r="390" spans="1:31" s="13" customFormat="1" ht="25.5" customHeight="1">
      <c r="A390" s="6" t="s">
        <v>2285</v>
      </c>
      <c r="B390" s="7"/>
      <c r="C390" s="7" t="s">
        <v>2286</v>
      </c>
      <c r="D390" s="6" t="s">
        <v>2287</v>
      </c>
      <c r="E390" s="6" t="s">
        <v>2267</v>
      </c>
      <c r="F390" s="6" t="s">
        <v>673</v>
      </c>
      <c r="G390" s="8" t="s">
        <v>2288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2289</v>
      </c>
      <c r="T390" s="8" t="s">
        <v>2290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  <c r="AE390" s="12"/>
    </row>
    <row r="391" spans="1:31" s="13" customFormat="1" ht="25.5" customHeight="1">
      <c r="A391" s="6" t="s">
        <v>2291</v>
      </c>
      <c r="B391" s="7"/>
      <c r="C391" s="7" t="s">
        <v>2292</v>
      </c>
      <c r="D391" s="6" t="s">
        <v>2293</v>
      </c>
      <c r="E391" s="6" t="s">
        <v>2267</v>
      </c>
      <c r="F391" s="6" t="s">
        <v>2294</v>
      </c>
      <c r="G391" s="8" t="s">
        <v>2295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1452</v>
      </c>
      <c r="S391" s="8" t="s">
        <v>2296</v>
      </c>
      <c r="T391" s="8" t="s">
        <v>2297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  <c r="AE391" s="12"/>
    </row>
    <row r="392" spans="1:31" s="13" customFormat="1" ht="25.5" customHeight="1">
      <c r="A392" s="6" t="s">
        <v>2298</v>
      </c>
      <c r="B392" s="7"/>
      <c r="C392" s="7" t="s">
        <v>2299</v>
      </c>
      <c r="D392" s="6" t="s">
        <v>2293</v>
      </c>
      <c r="E392" s="6" t="s">
        <v>2267</v>
      </c>
      <c r="F392" s="6" t="s">
        <v>2198</v>
      </c>
      <c r="G392" s="8" t="s">
        <v>2295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1452</v>
      </c>
      <c r="S392" s="8" t="s">
        <v>2300</v>
      </c>
      <c r="T392" s="8" t="s">
        <v>2301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  <c r="AE392" s="12"/>
    </row>
    <row r="393" spans="1:31" s="13" customFormat="1" ht="38.25" customHeight="1">
      <c r="A393" s="6" t="s">
        <v>2302</v>
      </c>
      <c r="B393" s="7"/>
      <c r="C393" s="7" t="s">
        <v>2303</v>
      </c>
      <c r="D393" s="6" t="s">
        <v>2304</v>
      </c>
      <c r="E393" s="6" t="s">
        <v>2305</v>
      </c>
      <c r="F393" s="6" t="s">
        <v>36</v>
      </c>
      <c r="G393" s="8" t="s">
        <v>2306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2307</v>
      </c>
      <c r="T393" s="8" t="s">
        <v>2308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  <c r="AE393" s="12"/>
    </row>
    <row r="394" spans="1:31" s="13" customFormat="1" ht="38.25" customHeight="1">
      <c r="A394" s="6" t="s">
        <v>2309</v>
      </c>
      <c r="B394" s="7"/>
      <c r="C394" s="7" t="s">
        <v>2310</v>
      </c>
      <c r="D394" s="6" t="s">
        <v>2304</v>
      </c>
      <c r="E394" s="6" t="s">
        <v>2305</v>
      </c>
      <c r="F394" s="6" t="s">
        <v>36</v>
      </c>
      <c r="G394" s="8" t="s">
        <v>2311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2312</v>
      </c>
      <c r="T394" s="8" t="s">
        <v>2313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  <c r="AE394" s="12"/>
    </row>
    <row r="395" spans="1:31" s="13" customFormat="1" ht="38.25" customHeight="1">
      <c r="A395" s="6" t="s">
        <v>2314</v>
      </c>
      <c r="B395" s="7"/>
      <c r="C395" s="7" t="s">
        <v>2315</v>
      </c>
      <c r="D395" s="6" t="s">
        <v>2304</v>
      </c>
      <c r="E395" s="6" t="s">
        <v>2305</v>
      </c>
      <c r="F395" s="6" t="s">
        <v>36</v>
      </c>
      <c r="G395" s="8" t="s">
        <v>2316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2317</v>
      </c>
      <c r="T395" s="8" t="s">
        <v>2318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  <c r="AE395" s="12"/>
    </row>
    <row r="396" spans="1:31" s="13" customFormat="1" ht="25.5" customHeight="1">
      <c r="A396" s="6" t="s">
        <v>2319</v>
      </c>
      <c r="B396" s="7"/>
      <c r="C396" s="7" t="s">
        <v>2320</v>
      </c>
      <c r="D396" s="6" t="s">
        <v>2321</v>
      </c>
      <c r="E396" s="6" t="s">
        <v>2322</v>
      </c>
      <c r="F396" s="6" t="s">
        <v>2323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2131</v>
      </c>
      <c r="T396" s="8" t="s">
        <v>2324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  <c r="AE396" s="12"/>
    </row>
    <row r="397" spans="1:31" s="13" customFormat="1" ht="25.5" customHeight="1">
      <c r="A397" s="6" t="s">
        <v>2325</v>
      </c>
      <c r="B397" s="7"/>
      <c r="C397" s="7" t="s">
        <v>2326</v>
      </c>
      <c r="D397" s="6" t="s">
        <v>2327</v>
      </c>
      <c r="E397" s="6" t="s">
        <v>2328</v>
      </c>
      <c r="F397" s="6" t="s">
        <v>2323</v>
      </c>
      <c r="G397" s="8" t="s">
        <v>2329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2330</v>
      </c>
      <c r="T397" s="8" t="s">
        <v>2331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  <c r="AE397" s="12"/>
    </row>
    <row r="398" spans="1:31" s="13" customFormat="1" ht="38.25" customHeight="1">
      <c r="A398" s="6" t="s">
        <v>2332</v>
      </c>
      <c r="B398" s="7"/>
      <c r="C398" s="7" t="s">
        <v>2333</v>
      </c>
      <c r="D398" s="6" t="s">
        <v>2334</v>
      </c>
      <c r="E398" s="6" t="s">
        <v>2335</v>
      </c>
      <c r="F398" s="6" t="s">
        <v>36</v>
      </c>
      <c r="G398" s="8" t="s">
        <v>2336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2337</v>
      </c>
      <c r="T398" s="8" t="s">
        <v>2338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  <c r="AE398" s="12"/>
    </row>
    <row r="399" spans="1:31" s="13" customFormat="1" ht="38.25" customHeight="1">
      <c r="A399" s="6" t="s">
        <v>2339</v>
      </c>
      <c r="B399" s="7"/>
      <c r="C399" s="7" t="s">
        <v>2340</v>
      </c>
      <c r="D399" s="6" t="s">
        <v>2334</v>
      </c>
      <c r="E399" s="6" t="s">
        <v>2335</v>
      </c>
      <c r="F399" s="6" t="s">
        <v>36</v>
      </c>
      <c r="G399" s="8" t="s">
        <v>2341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2342</v>
      </c>
      <c r="T399" s="8" t="s">
        <v>2343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  <c r="AE399" s="12"/>
    </row>
    <row r="400" spans="1:31" s="13" customFormat="1" ht="38.25" customHeight="1">
      <c r="A400" s="6" t="s">
        <v>2344</v>
      </c>
      <c r="B400" s="7"/>
      <c r="C400" s="7" t="s">
        <v>2345</v>
      </c>
      <c r="D400" s="6" t="s">
        <v>2334</v>
      </c>
      <c r="E400" s="6" t="s">
        <v>2335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2346</v>
      </c>
      <c r="T400" s="8" t="s">
        <v>2347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  <c r="AE400" s="12"/>
    </row>
    <row r="401" spans="1:31" s="13" customFormat="1" ht="25.5" customHeight="1">
      <c r="A401" s="6" t="s">
        <v>2348</v>
      </c>
      <c r="B401" s="7"/>
      <c r="C401" s="7" t="s">
        <v>2349</v>
      </c>
      <c r="D401" s="6" t="s">
        <v>2334</v>
      </c>
      <c r="E401" s="6" t="s">
        <v>2335</v>
      </c>
      <c r="F401" s="6" t="s">
        <v>2350</v>
      </c>
      <c r="G401" s="8" t="s">
        <v>2351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2352</v>
      </c>
      <c r="T401" s="8" t="s">
        <v>2353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  <c r="AE401" s="12"/>
    </row>
    <row r="402" spans="1:31" s="13" customFormat="1" ht="25.5" customHeight="1">
      <c r="A402" s="6" t="s">
        <v>2354</v>
      </c>
      <c r="B402" s="7"/>
      <c r="C402" s="7" t="s">
        <v>2355</v>
      </c>
      <c r="D402" s="6" t="s">
        <v>2356</v>
      </c>
      <c r="E402" s="6" t="s">
        <v>2357</v>
      </c>
      <c r="F402" s="6" t="s">
        <v>2358</v>
      </c>
      <c r="G402" s="8" t="s">
        <v>2359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2360</v>
      </c>
      <c r="T402" s="8" t="s">
        <v>2361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  <c r="AE402" s="12"/>
    </row>
    <row r="403" spans="1:31" s="13" customFormat="1" ht="25.5" customHeight="1">
      <c r="A403" s="6" t="s">
        <v>2362</v>
      </c>
      <c r="B403" s="7"/>
      <c r="C403" s="7" t="s">
        <v>2363</v>
      </c>
      <c r="D403" s="6" t="s">
        <v>2356</v>
      </c>
      <c r="E403" s="6" t="s">
        <v>2357</v>
      </c>
      <c r="F403" s="6" t="s">
        <v>2358</v>
      </c>
      <c r="G403" s="8" t="s">
        <v>2364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2365</v>
      </c>
      <c r="T403" s="8" t="s">
        <v>2366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  <c r="AE403" s="12"/>
    </row>
    <row r="404" spans="1:31" s="13" customFormat="1" ht="25.5" customHeight="1">
      <c r="A404" s="6" t="s">
        <v>2367</v>
      </c>
      <c r="B404" s="7"/>
      <c r="C404" s="7" t="s">
        <v>2368</v>
      </c>
      <c r="D404" s="6" t="s">
        <v>2356</v>
      </c>
      <c r="E404" s="6" t="s">
        <v>2357</v>
      </c>
      <c r="F404" s="6" t="s">
        <v>2358</v>
      </c>
      <c r="G404" s="8" t="s">
        <v>2369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2370</v>
      </c>
      <c r="T404" s="8" t="s">
        <v>2371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  <c r="AE404" s="12"/>
    </row>
    <row r="405" spans="1:31" s="13" customFormat="1" ht="25.5" customHeight="1">
      <c r="A405" s="6" t="s">
        <v>2372</v>
      </c>
      <c r="B405" s="7"/>
      <c r="C405" s="7" t="s">
        <v>2373</v>
      </c>
      <c r="D405" s="6" t="s">
        <v>2356</v>
      </c>
      <c r="E405" s="6" t="s">
        <v>2357</v>
      </c>
      <c r="F405" s="6" t="s">
        <v>2374</v>
      </c>
      <c r="G405" s="8" t="s">
        <v>2375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2376</v>
      </c>
      <c r="T405" s="8" t="s">
        <v>2377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  <c r="AE405" s="12"/>
    </row>
    <row r="406" spans="1:31" s="13" customFormat="1" ht="25.5" customHeight="1">
      <c r="A406" s="6" t="s">
        <v>2378</v>
      </c>
      <c r="B406" s="7"/>
      <c r="C406" s="7" t="s">
        <v>2379</v>
      </c>
      <c r="D406" s="6" t="s">
        <v>2380</v>
      </c>
      <c r="E406" s="6" t="s">
        <v>2381</v>
      </c>
      <c r="F406" s="6" t="s">
        <v>2382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933</v>
      </c>
      <c r="S406" s="8" t="s">
        <v>2383</v>
      </c>
      <c r="T406" s="8" t="s">
        <v>2384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  <c r="AE406" s="12"/>
    </row>
    <row r="407" spans="1:31" s="13" customFormat="1" ht="25.5" customHeight="1">
      <c r="A407" s="6" t="s">
        <v>2385</v>
      </c>
      <c r="B407" s="7"/>
      <c r="C407" s="7" t="s">
        <v>2386</v>
      </c>
      <c r="D407" s="6" t="s">
        <v>2380</v>
      </c>
      <c r="E407" s="6" t="s">
        <v>2381</v>
      </c>
      <c r="F407" s="6" t="s">
        <v>2387</v>
      </c>
      <c r="G407" s="8" t="s">
        <v>2388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2389</v>
      </c>
      <c r="T407" s="8" t="s">
        <v>2390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  <c r="AE407" s="12"/>
    </row>
    <row r="408" spans="1:31" s="13" customFormat="1" ht="25.5" customHeight="1">
      <c r="A408" s="6" t="s">
        <v>2391</v>
      </c>
      <c r="B408" s="7"/>
      <c r="C408" s="7" t="s">
        <v>2392</v>
      </c>
      <c r="D408" s="6" t="s">
        <v>2380</v>
      </c>
      <c r="E408" s="6" t="s">
        <v>2381</v>
      </c>
      <c r="F408" s="6" t="s">
        <v>2393</v>
      </c>
      <c r="G408" s="8" t="s">
        <v>2394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2395</v>
      </c>
      <c r="T408" s="8" t="s">
        <v>2396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  <c r="AE408" s="12"/>
    </row>
    <row r="409" spans="1:31" s="13" customFormat="1" ht="25.5" customHeight="1">
      <c r="A409" s="6" t="s">
        <v>2397</v>
      </c>
      <c r="B409" s="7"/>
      <c r="C409" s="7" t="s">
        <v>2398</v>
      </c>
      <c r="D409" s="6" t="s">
        <v>2380</v>
      </c>
      <c r="E409" s="6" t="s">
        <v>2381</v>
      </c>
      <c r="F409" s="6" t="s">
        <v>2393</v>
      </c>
      <c r="G409" s="8" t="s">
        <v>2399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2400</v>
      </c>
      <c r="T409" s="8" t="s">
        <v>2401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  <c r="AE409" s="12"/>
    </row>
    <row r="410" spans="1:31" s="13" customFormat="1" ht="25.5" customHeight="1">
      <c r="A410" s="6" t="s">
        <v>2402</v>
      </c>
      <c r="B410" s="7"/>
      <c r="C410" s="7" t="s">
        <v>2403</v>
      </c>
      <c r="D410" s="6" t="s">
        <v>2380</v>
      </c>
      <c r="E410" s="6" t="s">
        <v>2381</v>
      </c>
      <c r="F410" s="6" t="s">
        <v>2404</v>
      </c>
      <c r="G410" s="8" t="s">
        <v>2405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2406</v>
      </c>
      <c r="T410" s="8" t="s">
        <v>2407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  <c r="AE410" s="12"/>
    </row>
    <row r="411" spans="1:31" s="13" customFormat="1" ht="25.5" customHeight="1">
      <c r="A411" s="6" t="s">
        <v>2408</v>
      </c>
      <c r="B411" s="7"/>
      <c r="C411" s="7" t="s">
        <v>2409</v>
      </c>
      <c r="D411" s="6" t="s">
        <v>2410</v>
      </c>
      <c r="E411" s="6" t="s">
        <v>2411</v>
      </c>
      <c r="F411" s="6" t="s">
        <v>2358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2412</v>
      </c>
      <c r="T411" s="8" t="s">
        <v>2413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  <c r="AE411" s="12"/>
    </row>
    <row r="412" spans="1:31" s="13" customFormat="1" ht="25.5" customHeight="1">
      <c r="A412" s="6" t="s">
        <v>2414</v>
      </c>
      <c r="B412" s="7"/>
      <c r="C412" s="7" t="s">
        <v>2415</v>
      </c>
      <c r="D412" s="6" t="s">
        <v>2410</v>
      </c>
      <c r="E412" s="6" t="s">
        <v>2411</v>
      </c>
      <c r="F412" s="6" t="s">
        <v>2416</v>
      </c>
      <c r="G412" s="8" t="s">
        <v>2417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2418</v>
      </c>
      <c r="T412" s="8" t="s">
        <v>2419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  <c r="AE412" s="12"/>
    </row>
    <row r="413" spans="1:31" s="13" customFormat="1" ht="38.25" customHeight="1">
      <c r="A413" s="6" t="s">
        <v>2420</v>
      </c>
      <c r="B413" s="7"/>
      <c r="C413" s="7" t="s">
        <v>2421</v>
      </c>
      <c r="D413" s="6" t="s">
        <v>2422</v>
      </c>
      <c r="E413" s="6" t="s">
        <v>2423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2424</v>
      </c>
      <c r="T413" s="8" t="s">
        <v>2425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  <c r="AE413" s="12"/>
    </row>
    <row r="414" spans="1:31" s="13" customFormat="1" ht="25.5" customHeight="1">
      <c r="A414" s="6" t="s">
        <v>2426</v>
      </c>
      <c r="B414" s="7"/>
      <c r="C414" s="7" t="s">
        <v>2427</v>
      </c>
      <c r="D414" s="6" t="s">
        <v>2428</v>
      </c>
      <c r="E414" s="6" t="s">
        <v>2429</v>
      </c>
      <c r="F414" s="6" t="s">
        <v>2430</v>
      </c>
      <c r="G414" s="8" t="s">
        <v>2431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1203</v>
      </c>
      <c r="S414" s="8" t="s">
        <v>2432</v>
      </c>
      <c r="T414" s="8" t="s">
        <v>2433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  <c r="AE414" s="12"/>
    </row>
    <row r="415" spans="1:31" s="13" customFormat="1" ht="25.5" customHeight="1">
      <c r="A415" s="6" t="s">
        <v>2435</v>
      </c>
      <c r="B415" s="7"/>
      <c r="C415" s="7" t="s">
        <v>2436</v>
      </c>
      <c r="D415" s="6" t="s">
        <v>2437</v>
      </c>
      <c r="E415" s="6" t="s">
        <v>2438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  <c r="AE415" s="12"/>
    </row>
    <row r="416" spans="1:31" s="13" customFormat="1" ht="25.5" customHeight="1">
      <c r="A416" s="6" t="s">
        <v>2435</v>
      </c>
      <c r="B416" s="7" t="s">
        <v>263</v>
      </c>
      <c r="C416" s="7"/>
      <c r="D416" s="6" t="s">
        <v>2437</v>
      </c>
      <c r="E416" s="6" t="s">
        <v>2438</v>
      </c>
      <c r="F416" s="6" t="s">
        <v>1030</v>
      </c>
      <c r="G416" s="8" t="s">
        <v>2439</v>
      </c>
      <c r="H416" s="6" t="s">
        <v>182</v>
      </c>
      <c r="I416" s="9">
        <v>74482.04</v>
      </c>
      <c r="J416" s="10">
        <v>0</v>
      </c>
      <c r="K416" s="8" t="s">
        <v>1766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2440</v>
      </c>
      <c r="T416" s="8" t="s">
        <v>2441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  <c r="AE416" s="12"/>
    </row>
    <row r="417" spans="1:31" s="13" customFormat="1" ht="25.5" customHeight="1">
      <c r="A417" s="6" t="s">
        <v>2435</v>
      </c>
      <c r="B417" s="7" t="s">
        <v>266</v>
      </c>
      <c r="C417" s="7"/>
      <c r="D417" s="6" t="s">
        <v>2437</v>
      </c>
      <c r="E417" s="6" t="s">
        <v>2438</v>
      </c>
      <c r="F417" s="6" t="s">
        <v>1030</v>
      </c>
      <c r="G417" s="8" t="s">
        <v>2442</v>
      </c>
      <c r="H417" s="6" t="s">
        <v>182</v>
      </c>
      <c r="I417" s="9">
        <v>74482.04</v>
      </c>
      <c r="J417" s="10">
        <v>0</v>
      </c>
      <c r="K417" s="8" t="s">
        <v>1766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2443</v>
      </c>
      <c r="T417" s="8" t="s">
        <v>2444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  <c r="AE417" s="12"/>
    </row>
    <row r="418" spans="1:31" s="13" customFormat="1" ht="25.5" customHeight="1">
      <c r="A418" s="6" t="s">
        <v>2445</v>
      </c>
      <c r="B418" s="7"/>
      <c r="C418" s="7" t="s">
        <v>2446</v>
      </c>
      <c r="D418" s="6" t="s">
        <v>2447</v>
      </c>
      <c r="E418" s="6" t="s">
        <v>2448</v>
      </c>
      <c r="F418" s="6" t="s">
        <v>864</v>
      </c>
      <c r="G418" s="8" t="s">
        <v>2449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2450</v>
      </c>
      <c r="T418" s="8" t="s">
        <v>2451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  <c r="AE418" s="12"/>
    </row>
    <row r="419" spans="1:31" s="13" customFormat="1" ht="25.5" customHeight="1">
      <c r="A419" s="6" t="s">
        <v>2452</v>
      </c>
      <c r="B419" s="7"/>
      <c r="C419" s="7" t="s">
        <v>2453</v>
      </c>
      <c r="D419" s="6" t="s">
        <v>2454</v>
      </c>
      <c r="E419" s="6" t="s">
        <v>2455</v>
      </c>
      <c r="F419" s="6" t="s">
        <v>2456</v>
      </c>
      <c r="G419" s="8" t="s">
        <v>2457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2458</v>
      </c>
      <c r="T419" s="8" t="s">
        <v>2459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  <c r="AE419" s="12"/>
    </row>
    <row r="420" spans="1:31" s="13" customFormat="1" ht="25.5" customHeight="1">
      <c r="A420" s="6" t="s">
        <v>2460</v>
      </c>
      <c r="B420" s="7"/>
      <c r="C420" s="7" t="s">
        <v>2461</v>
      </c>
      <c r="D420" s="6" t="s">
        <v>2462</v>
      </c>
      <c r="E420" s="6" t="s">
        <v>2463</v>
      </c>
      <c r="F420" s="6" t="s">
        <v>2464</v>
      </c>
      <c r="G420" s="8" t="s">
        <v>2465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964</v>
      </c>
      <c r="S420" s="8" t="s">
        <v>2466</v>
      </c>
      <c r="T420" s="8" t="s">
        <v>2467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  <c r="AE420" s="12"/>
    </row>
    <row r="421" spans="1:31" s="13" customFormat="1" ht="38.25" customHeight="1">
      <c r="A421" s="6" t="s">
        <v>2468</v>
      </c>
      <c r="B421" s="7"/>
      <c r="C421" s="7" t="s">
        <v>2469</v>
      </c>
      <c r="D421" s="6" t="s">
        <v>2470</v>
      </c>
      <c r="E421" s="6" t="s">
        <v>2471</v>
      </c>
      <c r="F421" s="6" t="s">
        <v>36</v>
      </c>
      <c r="G421" s="8" t="s">
        <v>1248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2472</v>
      </c>
      <c r="T421" s="8" t="s">
        <v>2473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  <c r="AE421" s="12"/>
    </row>
    <row r="422" spans="1:31" s="13" customFormat="1" ht="38.25" customHeight="1">
      <c r="A422" s="6" t="s">
        <v>2474</v>
      </c>
      <c r="B422" s="7"/>
      <c r="C422" s="7" t="s">
        <v>2475</v>
      </c>
      <c r="D422" s="6" t="s">
        <v>2470</v>
      </c>
      <c r="E422" s="6" t="s">
        <v>2471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2476</v>
      </c>
      <c r="T422" s="8" t="s">
        <v>2477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  <c r="AE422" s="12"/>
    </row>
    <row r="423" spans="1:31" s="13" customFormat="1" ht="25.5" customHeight="1">
      <c r="A423" s="6" t="s">
        <v>2478</v>
      </c>
      <c r="B423" s="7"/>
      <c r="C423" s="7" t="s">
        <v>2479</v>
      </c>
      <c r="D423" s="6" t="s">
        <v>2480</v>
      </c>
      <c r="E423" s="6" t="s">
        <v>2481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  <c r="AE423" s="12"/>
    </row>
    <row r="424" spans="1:31" s="13" customFormat="1" ht="38.25" customHeight="1">
      <c r="A424" s="6" t="s">
        <v>2478</v>
      </c>
      <c r="B424" s="7" t="s">
        <v>263</v>
      </c>
      <c r="C424" s="7"/>
      <c r="D424" s="6" t="s">
        <v>2480</v>
      </c>
      <c r="E424" s="6" t="s">
        <v>2481</v>
      </c>
      <c r="F424" s="6" t="s">
        <v>1030</v>
      </c>
      <c r="G424" s="8" t="s">
        <v>2482</v>
      </c>
      <c r="H424" s="6" t="s">
        <v>182</v>
      </c>
      <c r="I424" s="9">
        <v>32423.3</v>
      </c>
      <c r="J424" s="10">
        <v>0</v>
      </c>
      <c r="K424" s="8" t="s">
        <v>1766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2483</v>
      </c>
      <c r="T424" s="8" t="s">
        <v>2484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  <c r="AE424" s="12"/>
    </row>
    <row r="425" spans="1:31" s="13" customFormat="1" ht="38.25" customHeight="1">
      <c r="A425" s="6" t="s">
        <v>2478</v>
      </c>
      <c r="B425" s="7" t="s">
        <v>266</v>
      </c>
      <c r="C425" s="7"/>
      <c r="D425" s="6" t="s">
        <v>2480</v>
      </c>
      <c r="E425" s="6" t="s">
        <v>2481</v>
      </c>
      <c r="F425" s="6" t="s">
        <v>1030</v>
      </c>
      <c r="G425" s="8" t="s">
        <v>2485</v>
      </c>
      <c r="H425" s="6" t="s">
        <v>182</v>
      </c>
      <c r="I425" s="9">
        <v>32423.3</v>
      </c>
      <c r="J425" s="10">
        <v>0</v>
      </c>
      <c r="K425" s="8" t="s">
        <v>1766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2486</v>
      </c>
      <c r="T425" s="8" t="s">
        <v>2487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  <c r="AE425" s="12"/>
    </row>
    <row r="426" spans="1:31" s="13" customFormat="1" ht="38.25" customHeight="1">
      <c r="A426" s="6" t="s">
        <v>2478</v>
      </c>
      <c r="B426" s="7" t="s">
        <v>819</v>
      </c>
      <c r="C426" s="7"/>
      <c r="D426" s="6" t="s">
        <v>2480</v>
      </c>
      <c r="E426" s="6" t="s">
        <v>2481</v>
      </c>
      <c r="F426" s="6" t="s">
        <v>1030</v>
      </c>
      <c r="G426" s="8" t="s">
        <v>2488</v>
      </c>
      <c r="H426" s="6" t="s">
        <v>182</v>
      </c>
      <c r="I426" s="9">
        <v>32423.3</v>
      </c>
      <c r="J426" s="10">
        <v>0</v>
      </c>
      <c r="K426" s="8" t="s">
        <v>1766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2489</v>
      </c>
      <c r="T426" s="8" t="s">
        <v>2490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  <c r="AE426" s="12"/>
    </row>
    <row r="427" spans="1:31" s="13" customFormat="1" ht="63.75" customHeight="1">
      <c r="A427" s="6" t="s">
        <v>2491</v>
      </c>
      <c r="B427" s="7"/>
      <c r="C427" s="7" t="s">
        <v>2492</v>
      </c>
      <c r="D427" s="6" t="s">
        <v>2480</v>
      </c>
      <c r="E427" s="6" t="s">
        <v>2493</v>
      </c>
      <c r="F427" s="6" t="s">
        <v>195</v>
      </c>
      <c r="G427" s="8" t="s">
        <v>2494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2495</v>
      </c>
      <c r="T427" s="8" t="s">
        <v>2496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  <c r="AE427" s="12"/>
    </row>
    <row r="428" spans="1:31" s="13" customFormat="1" ht="38.25" customHeight="1">
      <c r="A428" s="6" t="s">
        <v>2497</v>
      </c>
      <c r="B428" s="7"/>
      <c r="C428" s="7" t="s">
        <v>2498</v>
      </c>
      <c r="D428" s="6" t="s">
        <v>2499</v>
      </c>
      <c r="E428" s="6" t="s">
        <v>2500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2501</v>
      </c>
      <c r="T428" s="8" t="s">
        <v>2502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  <c r="AE428" s="12"/>
    </row>
    <row r="429" spans="1:31" s="13" customFormat="1" ht="25.5" customHeight="1">
      <c r="A429" s="6" t="s">
        <v>2503</v>
      </c>
      <c r="B429" s="7"/>
      <c r="C429" s="7" t="s">
        <v>2504</v>
      </c>
      <c r="D429" s="6" t="s">
        <v>2505</v>
      </c>
      <c r="E429" s="6" t="s">
        <v>2506</v>
      </c>
      <c r="F429" s="6" t="s">
        <v>1252</v>
      </c>
      <c r="G429" s="8" t="s">
        <v>2507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2508</v>
      </c>
      <c r="S429" s="8" t="s">
        <v>2509</v>
      </c>
      <c r="T429" s="8" t="s">
        <v>2510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  <c r="AE429" s="12"/>
    </row>
    <row r="430" spans="1:31" s="13" customFormat="1" ht="38.25" customHeight="1">
      <c r="A430" s="6" t="s">
        <v>2513</v>
      </c>
      <c r="B430" s="7"/>
      <c r="C430" s="7" t="s">
        <v>2514</v>
      </c>
      <c r="D430" s="6" t="s">
        <v>2511</v>
      </c>
      <c r="E430" s="6" t="s">
        <v>2512</v>
      </c>
      <c r="F430" s="6" t="s">
        <v>36</v>
      </c>
      <c r="G430" s="8" t="s">
        <v>908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2515</v>
      </c>
      <c r="T430" s="8" t="s">
        <v>2516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  <c r="AE430" s="12"/>
    </row>
    <row r="431" spans="1:31" s="13" customFormat="1" ht="38.25" customHeight="1">
      <c r="A431" s="6" t="s">
        <v>2517</v>
      </c>
      <c r="B431" s="7"/>
      <c r="C431" s="7" t="s">
        <v>2518</v>
      </c>
      <c r="D431" s="6" t="s">
        <v>2519</v>
      </c>
      <c r="E431" s="6" t="s">
        <v>2520</v>
      </c>
      <c r="F431" s="6" t="s">
        <v>2521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2522</v>
      </c>
      <c r="T431" s="8" t="s">
        <v>2523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  <c r="AE431" s="12"/>
    </row>
    <row r="432" spans="1:31" s="13" customFormat="1" ht="25.5" customHeight="1">
      <c r="A432" s="6" t="s">
        <v>2524</v>
      </c>
      <c r="B432" s="7"/>
      <c r="C432" s="7" t="s">
        <v>2525</v>
      </c>
      <c r="D432" s="6" t="s">
        <v>2526</v>
      </c>
      <c r="E432" s="6" t="s">
        <v>2527</v>
      </c>
      <c r="F432" s="6" t="s">
        <v>122</v>
      </c>
      <c r="G432" s="8" t="s">
        <v>2288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2528</v>
      </c>
      <c r="T432" s="8" t="s">
        <v>2529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  <c r="AE432" s="12"/>
    </row>
    <row r="433" spans="1:31" s="13" customFormat="1" ht="25.5" customHeight="1">
      <c r="A433" s="6" t="s">
        <v>2532</v>
      </c>
      <c r="B433" s="7"/>
      <c r="C433" s="7" t="s">
        <v>2533</v>
      </c>
      <c r="D433" s="6" t="s">
        <v>2526</v>
      </c>
      <c r="E433" s="6" t="s">
        <v>2527</v>
      </c>
      <c r="F433" s="6" t="s">
        <v>2534</v>
      </c>
      <c r="G433" s="8" t="s">
        <v>2288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7891</v>
      </c>
      <c r="R433" s="8" t="s">
        <v>546</v>
      </c>
      <c r="S433" s="8" t="s">
        <v>2535</v>
      </c>
      <c r="T433" s="8" t="s">
        <v>2536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  <c r="AE433" s="12"/>
    </row>
    <row r="434" spans="1:31" s="13" customFormat="1" ht="25.5" customHeight="1">
      <c r="A434" s="6" t="s">
        <v>2537</v>
      </c>
      <c r="B434" s="7"/>
      <c r="C434" s="7" t="s">
        <v>2538</v>
      </c>
      <c r="D434" s="6" t="s">
        <v>2526</v>
      </c>
      <c r="E434" s="6" t="s">
        <v>2527</v>
      </c>
      <c r="F434" s="6" t="s">
        <v>2539</v>
      </c>
      <c r="G434" s="8" t="s">
        <v>2288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2540</v>
      </c>
      <c r="T434" s="8" t="s">
        <v>2541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  <c r="AE434" s="12"/>
    </row>
    <row r="435" spans="1:31" s="13" customFormat="1" ht="25.5" customHeight="1">
      <c r="A435" s="6" t="s">
        <v>2542</v>
      </c>
      <c r="B435" s="7"/>
      <c r="C435" s="7" t="s">
        <v>2543</v>
      </c>
      <c r="D435" s="6" t="s">
        <v>2544</v>
      </c>
      <c r="E435" s="6" t="s">
        <v>2527</v>
      </c>
      <c r="F435" s="6" t="s">
        <v>122</v>
      </c>
      <c r="G435" s="8" t="s">
        <v>2288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2530</v>
      </c>
      <c r="T435" s="8" t="s">
        <v>2531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  <c r="AE435" s="12"/>
    </row>
    <row r="436" spans="1:31" s="13" customFormat="1" ht="25.5" customHeight="1">
      <c r="A436" s="6" t="s">
        <v>2545</v>
      </c>
      <c r="B436" s="7"/>
      <c r="C436" s="7" t="s">
        <v>2546</v>
      </c>
      <c r="D436" s="6" t="s">
        <v>2544</v>
      </c>
      <c r="E436" s="6" t="s">
        <v>2527</v>
      </c>
      <c r="F436" s="6" t="s">
        <v>1913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2547</v>
      </c>
      <c r="T436" s="8" t="s">
        <v>2548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  <c r="AE436" s="12"/>
    </row>
    <row r="437" spans="1:31" s="13" customFormat="1" ht="25.5" customHeight="1">
      <c r="A437" s="6" t="s">
        <v>2549</v>
      </c>
      <c r="B437" s="7"/>
      <c r="C437" s="7" t="s">
        <v>2550</v>
      </c>
      <c r="D437" s="6" t="s">
        <v>2544</v>
      </c>
      <c r="E437" s="6" t="s">
        <v>2527</v>
      </c>
      <c r="F437" s="6" t="s">
        <v>1913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2551</v>
      </c>
      <c r="T437" s="8" t="s">
        <v>2552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  <c r="AE437" s="12"/>
    </row>
    <row r="438" spans="1:31" s="13" customFormat="1" ht="38.25" customHeight="1">
      <c r="A438" s="6" t="s">
        <v>2553</v>
      </c>
      <c r="B438" s="7"/>
      <c r="C438" s="7" t="s">
        <v>2554</v>
      </c>
      <c r="D438" s="6" t="s">
        <v>2555</v>
      </c>
      <c r="E438" s="6" t="s">
        <v>2556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2557</v>
      </c>
      <c r="T438" s="8" t="s">
        <v>2558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  <c r="AE438" s="12"/>
    </row>
    <row r="439" spans="1:31" s="13" customFormat="1" ht="38.25" customHeight="1">
      <c r="A439" s="6" t="s">
        <v>2559</v>
      </c>
      <c r="B439" s="7"/>
      <c r="C439" s="7" t="s">
        <v>2560</v>
      </c>
      <c r="D439" s="6" t="s">
        <v>2555</v>
      </c>
      <c r="E439" s="6" t="s">
        <v>2556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2561</v>
      </c>
      <c r="T439" s="8" t="s">
        <v>2562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  <c r="AE439" s="12"/>
    </row>
    <row r="440" spans="1:31" s="13" customFormat="1" ht="38.25" customHeight="1">
      <c r="A440" s="6" t="s">
        <v>2563</v>
      </c>
      <c r="B440" s="7"/>
      <c r="C440" s="7" t="s">
        <v>2564</v>
      </c>
      <c r="D440" s="6" t="s">
        <v>2555</v>
      </c>
      <c r="E440" s="6" t="s">
        <v>2556</v>
      </c>
      <c r="F440" s="6" t="s">
        <v>36</v>
      </c>
      <c r="G440" s="8" t="s">
        <v>2033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2565</v>
      </c>
      <c r="T440" s="8" t="s">
        <v>2566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  <c r="AE440" s="12"/>
    </row>
    <row r="441" spans="1:31" s="13" customFormat="1" ht="25.5" customHeight="1">
      <c r="A441" s="6" t="s">
        <v>2567</v>
      </c>
      <c r="B441" s="7"/>
      <c r="C441" s="7" t="s">
        <v>2568</v>
      </c>
      <c r="D441" s="6" t="s">
        <v>2569</v>
      </c>
      <c r="E441" s="6" t="s">
        <v>2570</v>
      </c>
      <c r="F441" s="6" t="s">
        <v>2571</v>
      </c>
      <c r="G441" s="8" t="s">
        <v>2572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2573</v>
      </c>
      <c r="T441" s="8" t="s">
        <v>2574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  <c r="AE441" s="12"/>
    </row>
    <row r="442" spans="1:31" s="13" customFormat="1" ht="25.5" customHeight="1">
      <c r="A442" s="6" t="s">
        <v>2575</v>
      </c>
      <c r="B442" s="7"/>
      <c r="C442" s="7" t="s">
        <v>2576</v>
      </c>
      <c r="D442" s="6" t="s">
        <v>2577</v>
      </c>
      <c r="E442" s="6" t="s">
        <v>2578</v>
      </c>
      <c r="F442" s="6" t="s">
        <v>2571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2579</v>
      </c>
      <c r="T442" s="8" t="s">
        <v>2580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  <c r="AE442" s="12"/>
    </row>
    <row r="443" spans="1:31" s="13" customFormat="1" ht="25.5" customHeight="1">
      <c r="A443" s="6" t="s">
        <v>2581</v>
      </c>
      <c r="B443" s="7"/>
      <c r="C443" s="7" t="s">
        <v>2582</v>
      </c>
      <c r="D443" s="6" t="s">
        <v>2577</v>
      </c>
      <c r="E443" s="6" t="s">
        <v>2578</v>
      </c>
      <c r="F443" s="6" t="s">
        <v>2571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2583</v>
      </c>
      <c r="T443" s="8" t="s">
        <v>2584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  <c r="AE443" s="12"/>
    </row>
    <row r="444" spans="1:31" s="13" customFormat="1" ht="25.5" customHeight="1">
      <c r="A444" s="6" t="s">
        <v>2585</v>
      </c>
      <c r="B444" s="7"/>
      <c r="C444" s="7" t="s">
        <v>2586</v>
      </c>
      <c r="D444" s="6" t="s">
        <v>2587</v>
      </c>
      <c r="E444" s="6" t="s">
        <v>2588</v>
      </c>
      <c r="F444" s="6" t="s">
        <v>2589</v>
      </c>
      <c r="G444" s="8" t="s">
        <v>2590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6"/>
      <c r="N444" s="8"/>
      <c r="O444" s="8" t="s">
        <v>32</v>
      </c>
      <c r="P444" s="11">
        <f>135.16/60</f>
        <v>2.252666666666667</v>
      </c>
      <c r="Q444" s="8" t="s">
        <v>39</v>
      </c>
      <c r="R444" s="8" t="s">
        <v>250</v>
      </c>
      <c r="S444" s="8" t="s">
        <v>2591</v>
      </c>
      <c r="T444" s="8" t="s">
        <v>2592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90</v>
      </c>
      <c r="AD444" s="12">
        <f t="shared" si="65"/>
        <v>5406.400000000001</v>
      </c>
      <c r="AE444" s="12"/>
    </row>
    <row r="445" spans="1:31" s="13" customFormat="1" ht="25.5" customHeight="1">
      <c r="A445" s="6" t="s">
        <v>2593</v>
      </c>
      <c r="B445" s="7"/>
      <c r="C445" s="7" t="s">
        <v>2594</v>
      </c>
      <c r="D445" s="6" t="s">
        <v>2595</v>
      </c>
      <c r="E445" s="6" t="s">
        <v>2596</v>
      </c>
      <c r="F445" s="6" t="s">
        <v>2597</v>
      </c>
      <c r="G445" s="8" t="s">
        <v>2598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2599</v>
      </c>
      <c r="T445" s="8" t="s">
        <v>2600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  <c r="AE445" s="12"/>
    </row>
    <row r="446" spans="1:31" s="13" customFormat="1" ht="38.25" customHeight="1">
      <c r="A446" s="6" t="s">
        <v>2601</v>
      </c>
      <c r="B446" s="7"/>
      <c r="C446" s="7" t="s">
        <v>2602</v>
      </c>
      <c r="D446" s="6" t="s">
        <v>2595</v>
      </c>
      <c r="E446" s="6" t="s">
        <v>2596</v>
      </c>
      <c r="F446" s="6" t="s">
        <v>2603</v>
      </c>
      <c r="G446" s="8" t="s">
        <v>2604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2605</v>
      </c>
      <c r="T446" s="8" t="s">
        <v>2606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  <c r="AE446" s="12"/>
    </row>
    <row r="447" spans="1:31" s="13" customFormat="1" ht="38.25" customHeight="1">
      <c r="A447" s="6" t="s">
        <v>2607</v>
      </c>
      <c r="B447" s="7"/>
      <c r="C447" s="7" t="s">
        <v>2608</v>
      </c>
      <c r="D447" s="6" t="s">
        <v>2595</v>
      </c>
      <c r="E447" s="6" t="s">
        <v>2596</v>
      </c>
      <c r="F447" s="6" t="s">
        <v>2603</v>
      </c>
      <c r="G447" s="8" t="s">
        <v>2609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2610</v>
      </c>
      <c r="T447" s="8" t="s">
        <v>2611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  <c r="AE447" s="12"/>
    </row>
    <row r="448" spans="1:31" s="13" customFormat="1" ht="25.5" customHeight="1">
      <c r="A448" s="6" t="s">
        <v>2612</v>
      </c>
      <c r="B448" s="7"/>
      <c r="C448" s="7" t="s">
        <v>2613</v>
      </c>
      <c r="D448" s="6" t="s">
        <v>2595</v>
      </c>
      <c r="E448" s="6" t="s">
        <v>2596</v>
      </c>
      <c r="F448" s="6" t="s">
        <v>2597</v>
      </c>
      <c r="G448" s="8" t="s">
        <v>2614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2615</v>
      </c>
      <c r="T448" s="8" t="s">
        <v>2616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  <c r="AE448" s="12"/>
    </row>
    <row r="449" spans="1:31" s="13" customFormat="1" ht="25.5" customHeight="1">
      <c r="A449" s="6" t="s">
        <v>2617</v>
      </c>
      <c r="B449" s="7"/>
      <c r="C449" s="7" t="s">
        <v>2618</v>
      </c>
      <c r="D449" s="6" t="s">
        <v>2595</v>
      </c>
      <c r="E449" s="6" t="s">
        <v>2596</v>
      </c>
      <c r="F449" s="6" t="s">
        <v>2597</v>
      </c>
      <c r="G449" s="8" t="s">
        <v>2619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2620</v>
      </c>
      <c r="T449" s="8" t="s">
        <v>2621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  <c r="AE449" s="12"/>
    </row>
    <row r="450" spans="1:31" s="13" customFormat="1" ht="38.25" customHeight="1">
      <c r="A450" s="6" t="s">
        <v>2622</v>
      </c>
      <c r="B450" s="7"/>
      <c r="C450" s="7" t="s">
        <v>2623</v>
      </c>
      <c r="D450" s="6" t="s">
        <v>2624</v>
      </c>
      <c r="E450" s="6" t="s">
        <v>2625</v>
      </c>
      <c r="F450" s="6" t="s">
        <v>2626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2627</v>
      </c>
      <c r="S450" s="8" t="s">
        <v>2628</v>
      </c>
      <c r="T450" s="8" t="s">
        <v>2629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  <c r="AE450" s="12"/>
    </row>
    <row r="451" spans="1:31" s="13" customFormat="1" ht="38.25" customHeight="1">
      <c r="A451" s="6" t="s">
        <v>2630</v>
      </c>
      <c r="B451" s="7"/>
      <c r="C451" s="7" t="s">
        <v>2631</v>
      </c>
      <c r="D451" s="6" t="s">
        <v>2632</v>
      </c>
      <c r="E451" s="6" t="s">
        <v>2633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2634</v>
      </c>
      <c r="T451" s="8" t="s">
        <v>2635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  <c r="AE451" s="12"/>
    </row>
    <row r="452" spans="1:31" s="13" customFormat="1" ht="38.25" customHeight="1">
      <c r="A452" s="6" t="s">
        <v>2636</v>
      </c>
      <c r="B452" s="7"/>
      <c r="C452" s="7" t="s">
        <v>2637</v>
      </c>
      <c r="D452" s="6" t="s">
        <v>2638</v>
      </c>
      <c r="E452" s="6" t="s">
        <v>2639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2640</v>
      </c>
      <c r="T452" s="8" t="s">
        <v>2641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  <c r="AE452" s="12"/>
    </row>
    <row r="453" spans="1:31" s="13" customFormat="1" ht="38.25" customHeight="1">
      <c r="A453" s="6" t="s">
        <v>2642</v>
      </c>
      <c r="B453" s="7"/>
      <c r="C453" s="7" t="s">
        <v>2643</v>
      </c>
      <c r="D453" s="6" t="s">
        <v>2638</v>
      </c>
      <c r="E453" s="6" t="s">
        <v>2639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2644</v>
      </c>
      <c r="T453" s="8" t="s">
        <v>2645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  <c r="AE453" s="12"/>
    </row>
    <row r="454" spans="1:31" s="13" customFormat="1" ht="25.5" customHeight="1">
      <c r="A454" s="6" t="s">
        <v>2646</v>
      </c>
      <c r="B454" s="7"/>
      <c r="C454" s="7" t="s">
        <v>2647</v>
      </c>
      <c r="D454" s="6" t="s">
        <v>2648</v>
      </c>
      <c r="E454" s="6" t="s">
        <v>2649</v>
      </c>
      <c r="F454" s="6" t="s">
        <v>2021</v>
      </c>
      <c r="G454" s="8" t="s">
        <v>2650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2651</v>
      </c>
      <c r="T454" s="8" t="s">
        <v>2652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  <c r="AE454" s="12"/>
    </row>
    <row r="455" spans="1:31" s="13" customFormat="1" ht="25.5" customHeight="1">
      <c r="A455" s="6" t="s">
        <v>2653</v>
      </c>
      <c r="B455" s="7"/>
      <c r="C455" s="7" t="s">
        <v>2654</v>
      </c>
      <c r="D455" s="6" t="s">
        <v>2648</v>
      </c>
      <c r="E455" s="6" t="s">
        <v>2655</v>
      </c>
      <c r="F455" s="6" t="s">
        <v>195</v>
      </c>
      <c r="G455" s="8" t="s">
        <v>2656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1496</v>
      </c>
      <c r="S455" s="8" t="s">
        <v>2657</v>
      </c>
      <c r="T455" s="8" t="s">
        <v>2658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  <c r="AE455" s="12"/>
    </row>
    <row r="456" spans="1:31" s="13" customFormat="1" ht="25.5" customHeight="1">
      <c r="A456" s="6" t="s">
        <v>2659</v>
      </c>
      <c r="B456" s="7"/>
      <c r="C456" s="7" t="s">
        <v>2660</v>
      </c>
      <c r="D456" s="6" t="s">
        <v>2648</v>
      </c>
      <c r="E456" s="6" t="s">
        <v>2655</v>
      </c>
      <c r="F456" s="6" t="s">
        <v>2661</v>
      </c>
      <c r="G456" s="8" t="s">
        <v>2662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1496</v>
      </c>
      <c r="S456" s="8" t="s">
        <v>2663</v>
      </c>
      <c r="T456" s="8" t="s">
        <v>2664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  <c r="AE456" s="12"/>
    </row>
    <row r="457" spans="1:31" s="13" customFormat="1" ht="63.75" customHeight="1">
      <c r="A457" s="6" t="s">
        <v>2665</v>
      </c>
      <c r="B457" s="7"/>
      <c r="C457" s="7" t="s">
        <v>2666</v>
      </c>
      <c r="D457" s="6" t="s">
        <v>2648</v>
      </c>
      <c r="E457" s="6" t="s">
        <v>2655</v>
      </c>
      <c r="F457" s="6" t="s">
        <v>195</v>
      </c>
      <c r="G457" s="8" t="s">
        <v>2667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2668</v>
      </c>
      <c r="T457" s="8" t="s">
        <v>2669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  <c r="AE457" s="12"/>
    </row>
    <row r="458" spans="1:31" s="13" customFormat="1" ht="25.5" customHeight="1">
      <c r="A458" s="6" t="s">
        <v>2670</v>
      </c>
      <c r="B458" s="7"/>
      <c r="C458" s="7" t="s">
        <v>2671</v>
      </c>
      <c r="D458" s="6" t="s">
        <v>2648</v>
      </c>
      <c r="E458" s="6" t="s">
        <v>2672</v>
      </c>
      <c r="F458" s="6" t="s">
        <v>2673</v>
      </c>
      <c r="G458" s="8" t="s">
        <v>2674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1496</v>
      </c>
      <c r="S458" s="8" t="s">
        <v>2663</v>
      </c>
      <c r="T458" s="8" t="s">
        <v>2664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  <c r="AE458" s="12"/>
    </row>
    <row r="459" spans="1:31" s="13" customFormat="1" ht="25.5" customHeight="1">
      <c r="A459" s="6" t="s">
        <v>2675</v>
      </c>
      <c r="B459" s="7"/>
      <c r="C459" s="7" t="s">
        <v>2676</v>
      </c>
      <c r="D459" s="6" t="s">
        <v>2648</v>
      </c>
      <c r="E459" s="6" t="s">
        <v>2672</v>
      </c>
      <c r="F459" s="6" t="s">
        <v>2677</v>
      </c>
      <c r="G459" s="8" t="s">
        <v>2678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1496</v>
      </c>
      <c r="S459" s="8" t="s">
        <v>2657</v>
      </c>
      <c r="T459" s="8" t="s">
        <v>2658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  <c r="AE459" s="12"/>
    </row>
    <row r="460" spans="1:31" s="13" customFormat="1" ht="25.5" customHeight="1">
      <c r="A460" s="6" t="s">
        <v>2681</v>
      </c>
      <c r="B460" s="7"/>
      <c r="C460" s="7" t="s">
        <v>2682</v>
      </c>
      <c r="D460" s="6" t="s">
        <v>2679</v>
      </c>
      <c r="E460" s="6" t="s">
        <v>2680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  <c r="AE460" s="12"/>
    </row>
    <row r="461" spans="1:31" s="13" customFormat="1" ht="38.25" customHeight="1">
      <c r="A461" s="6" t="s">
        <v>2681</v>
      </c>
      <c r="B461" s="7" t="s">
        <v>263</v>
      </c>
      <c r="C461" s="7"/>
      <c r="D461" s="6" t="s">
        <v>2679</v>
      </c>
      <c r="E461" s="6" t="s">
        <v>2680</v>
      </c>
      <c r="F461" s="6" t="s">
        <v>195</v>
      </c>
      <c r="G461" s="8" t="s">
        <v>2683</v>
      </c>
      <c r="H461" s="6" t="s">
        <v>182</v>
      </c>
      <c r="I461" s="9">
        <v>56180.25</v>
      </c>
      <c r="J461" s="10">
        <v>0</v>
      </c>
      <c r="K461" s="8" t="s">
        <v>1766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2684</v>
      </c>
      <c r="T461" s="8" t="s">
        <v>2685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  <c r="AE461" s="12"/>
    </row>
    <row r="462" spans="1:31" s="13" customFormat="1" ht="38.25" customHeight="1">
      <c r="A462" s="6" t="s">
        <v>2681</v>
      </c>
      <c r="B462" s="7" t="s">
        <v>266</v>
      </c>
      <c r="C462" s="7"/>
      <c r="D462" s="6" t="s">
        <v>2679</v>
      </c>
      <c r="E462" s="6" t="s">
        <v>2680</v>
      </c>
      <c r="F462" s="6" t="s">
        <v>195</v>
      </c>
      <c r="G462" s="8" t="s">
        <v>2686</v>
      </c>
      <c r="H462" s="6" t="s">
        <v>182</v>
      </c>
      <c r="I462" s="9">
        <v>56180.25</v>
      </c>
      <c r="J462" s="10">
        <v>0</v>
      </c>
      <c r="K462" s="8" t="s">
        <v>1766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2687</v>
      </c>
      <c r="T462" s="8" t="s">
        <v>2688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  <c r="AE462" s="12"/>
    </row>
    <row r="463" spans="1:31" s="13" customFormat="1" ht="51" customHeight="1">
      <c r="A463" s="6" t="s">
        <v>2681</v>
      </c>
      <c r="B463" s="7" t="s">
        <v>819</v>
      </c>
      <c r="C463" s="7"/>
      <c r="D463" s="6" t="s">
        <v>2679</v>
      </c>
      <c r="E463" s="6" t="s">
        <v>2680</v>
      </c>
      <c r="F463" s="6" t="s">
        <v>195</v>
      </c>
      <c r="G463" s="8" t="s">
        <v>2689</v>
      </c>
      <c r="H463" s="6" t="s">
        <v>182</v>
      </c>
      <c r="I463" s="9">
        <v>56180.25</v>
      </c>
      <c r="J463" s="10">
        <v>0</v>
      </c>
      <c r="K463" s="8" t="s">
        <v>1766</v>
      </c>
      <c r="L463" s="6">
        <v>12</v>
      </c>
      <c r="M463" s="21"/>
      <c r="N463" s="23"/>
      <c r="O463" s="8" t="s">
        <v>32</v>
      </c>
      <c r="P463" s="11">
        <v>0.171</v>
      </c>
      <c r="Q463" s="8" t="s">
        <v>39</v>
      </c>
      <c r="R463" s="8" t="s">
        <v>262</v>
      </c>
      <c r="S463" s="28" t="s">
        <v>7908</v>
      </c>
      <c r="T463" s="8" t="s">
        <v>2690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  <c r="AE463" s="12" t="s">
        <v>7909</v>
      </c>
    </row>
    <row r="464" spans="1:31" s="13" customFormat="1" ht="63.75" customHeight="1">
      <c r="A464" s="6" t="s">
        <v>2691</v>
      </c>
      <c r="B464" s="7"/>
      <c r="C464" s="7" t="s">
        <v>2692</v>
      </c>
      <c r="D464" s="6" t="s">
        <v>2693</v>
      </c>
      <c r="E464" s="6" t="s">
        <v>2694</v>
      </c>
      <c r="F464" s="6" t="s">
        <v>2021</v>
      </c>
      <c r="G464" s="8" t="s">
        <v>2022</v>
      </c>
      <c r="H464" s="6">
        <v>1000000000</v>
      </c>
      <c r="I464" s="9">
        <v>1540000</v>
      </c>
      <c r="J464" s="10">
        <v>0.00154</v>
      </c>
      <c r="K464" s="8" t="s">
        <v>2695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1496</v>
      </c>
      <c r="S464" s="8" t="s">
        <v>2696</v>
      </c>
      <c r="T464" s="8" t="s">
        <v>2697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4">IF(U464&gt;0,ROUND(U464*100/110,2),"")</f>
      </c>
      <c r="Z464" s="12">
        <f aca="true" t="shared" si="67" ref="Z464:Z504">IF(W464*U464&gt;0,ROUND(Y464/IF(X464&gt;0,X464,W464)/IF(X464&gt;0,W464,1),5),Y464)</f>
      </c>
      <c r="AA464" s="9">
        <f aca="true" t="shared" si="68" ref="AA464:AA504">IF(W464*U464&gt;0,100-ROUND(P464/Z464*100,2),"")</f>
      </c>
      <c r="AB464" s="12">
        <f aca="true" t="shared" si="69" ref="AB464:AB504">IF(W464*V464&gt;0,ROUND(V464/IF(X464&gt;0,X464,W464)/IF(X464&gt;0,W464,1),5),"")</f>
        <v>0.00852</v>
      </c>
      <c r="AC464" s="9">
        <f aca="true" t="shared" si="70" ref="AC464:AC504">IF(W464*V464&gt;0,100-ROUND(P464/AB464*100,2),"")</f>
        <v>81.92</v>
      </c>
      <c r="AD464" s="12">
        <f aca="true" t="shared" si="71" ref="AD464:AD504">IF(ISNUMBER(H464),IF(ISNUMBER(P464),IF(P464&gt;0,P464*H464,""),""),"")</f>
        <v>1540000</v>
      </c>
      <c r="AE464" s="12"/>
    </row>
    <row r="465" spans="1:31" s="13" customFormat="1" ht="25.5" customHeight="1">
      <c r="A465" s="6" t="s">
        <v>2698</v>
      </c>
      <c r="B465" s="7"/>
      <c r="C465" s="7" t="s">
        <v>2699</v>
      </c>
      <c r="D465" s="6" t="s">
        <v>2700</v>
      </c>
      <c r="E465" s="6" t="s">
        <v>2701</v>
      </c>
      <c r="F465" s="6" t="s">
        <v>2702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2703</v>
      </c>
      <c r="T465" s="8" t="s">
        <v>2704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  <c r="AE465" s="12"/>
    </row>
    <row r="466" spans="1:31" s="13" customFormat="1" ht="25.5" customHeight="1">
      <c r="A466" s="6" t="s">
        <v>2705</v>
      </c>
      <c r="B466" s="7"/>
      <c r="C466" s="7" t="s">
        <v>2706</v>
      </c>
      <c r="D466" s="6" t="s">
        <v>2700</v>
      </c>
      <c r="E466" s="6" t="s">
        <v>2701</v>
      </c>
      <c r="F466" s="6" t="s">
        <v>622</v>
      </c>
      <c r="G466" s="8" t="s">
        <v>1155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2707</v>
      </c>
      <c r="T466" s="8" t="s">
        <v>2708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  <c r="AE466" s="12"/>
    </row>
    <row r="467" spans="1:31" s="13" customFormat="1" ht="25.5" customHeight="1">
      <c r="A467" s="6" t="s">
        <v>2709</v>
      </c>
      <c r="B467" s="7"/>
      <c r="C467" s="7" t="s">
        <v>2710</v>
      </c>
      <c r="D467" s="6" t="s">
        <v>2711</v>
      </c>
      <c r="E467" s="6" t="s">
        <v>2712</v>
      </c>
      <c r="F467" s="6" t="s">
        <v>2713</v>
      </c>
      <c r="G467" s="8" t="s">
        <v>2714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2715</v>
      </c>
      <c r="T467" s="8" t="s">
        <v>2716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  <c r="AE467" s="12"/>
    </row>
    <row r="468" spans="1:31" s="13" customFormat="1" ht="25.5" customHeight="1">
      <c r="A468" s="6" t="s">
        <v>2717</v>
      </c>
      <c r="B468" s="7"/>
      <c r="C468" s="7" t="s">
        <v>2718</v>
      </c>
      <c r="D468" s="6" t="s">
        <v>2711</v>
      </c>
      <c r="E468" s="6" t="s">
        <v>2712</v>
      </c>
      <c r="F468" s="6" t="s">
        <v>2713</v>
      </c>
      <c r="G468" s="8" t="s">
        <v>2719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2720</v>
      </c>
      <c r="T468" s="8" t="s">
        <v>2721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  <c r="AE468" s="12"/>
    </row>
    <row r="469" spans="1:31" s="13" customFormat="1" ht="25.5" customHeight="1">
      <c r="A469" s="6" t="s">
        <v>2722</v>
      </c>
      <c r="B469" s="7"/>
      <c r="C469" s="7" t="s">
        <v>2723</v>
      </c>
      <c r="D469" s="6" t="s">
        <v>2724</v>
      </c>
      <c r="E469" s="6" t="s">
        <v>2725</v>
      </c>
      <c r="F469" s="6" t="s">
        <v>469</v>
      </c>
      <c r="G469" s="8" t="s">
        <v>2726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1461</v>
      </c>
      <c r="S469" s="8" t="s">
        <v>2727</v>
      </c>
      <c r="T469" s="8" t="s">
        <v>2728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  <c r="AE469" s="12"/>
    </row>
    <row r="470" spans="1:31" s="13" customFormat="1" ht="25.5" customHeight="1">
      <c r="A470" s="6" t="s">
        <v>2729</v>
      </c>
      <c r="B470" s="7"/>
      <c r="C470" s="7" t="s">
        <v>2730</v>
      </c>
      <c r="D470" s="6" t="s">
        <v>2731</v>
      </c>
      <c r="E470" s="6" t="s">
        <v>2732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  <c r="AE470" s="12"/>
    </row>
    <row r="471" spans="1:31" s="13" customFormat="1" ht="38.25" customHeight="1">
      <c r="A471" s="6" t="s">
        <v>2729</v>
      </c>
      <c r="B471" s="7" t="s">
        <v>263</v>
      </c>
      <c r="C471" s="7"/>
      <c r="D471" s="6" t="s">
        <v>2731</v>
      </c>
      <c r="E471" s="6" t="s">
        <v>2732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2733</v>
      </c>
      <c r="T471" s="8" t="s">
        <v>2734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  <c r="AE471" s="12"/>
    </row>
    <row r="472" spans="1:31" s="13" customFormat="1" ht="38.25" customHeight="1">
      <c r="A472" s="6" t="s">
        <v>2729</v>
      </c>
      <c r="B472" s="7" t="s">
        <v>266</v>
      </c>
      <c r="C472" s="7"/>
      <c r="D472" s="6" t="s">
        <v>2731</v>
      </c>
      <c r="E472" s="6" t="s">
        <v>2732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2735</v>
      </c>
      <c r="T472" s="8" t="s">
        <v>2736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  <c r="AE472" s="12"/>
    </row>
    <row r="473" spans="1:31" s="13" customFormat="1" ht="38.25" customHeight="1">
      <c r="A473" s="6" t="s">
        <v>2737</v>
      </c>
      <c r="B473" s="7"/>
      <c r="C473" s="7" t="s">
        <v>2738</v>
      </c>
      <c r="D473" s="6" t="s">
        <v>2739</v>
      </c>
      <c r="E473" s="6" t="s">
        <v>2740</v>
      </c>
      <c r="F473" s="6" t="s">
        <v>2741</v>
      </c>
      <c r="G473" s="8" t="s">
        <v>2742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1609</v>
      </c>
      <c r="S473" s="8" t="s">
        <v>2743</v>
      </c>
      <c r="T473" s="8" t="s">
        <v>2744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  <c r="AE473" s="12"/>
    </row>
    <row r="474" spans="1:31" s="13" customFormat="1" ht="51" customHeight="1">
      <c r="A474" s="6" t="s">
        <v>2745</v>
      </c>
      <c r="B474" s="7"/>
      <c r="C474" s="7" t="s">
        <v>2746</v>
      </c>
      <c r="D474" s="6" t="s">
        <v>2739</v>
      </c>
      <c r="E474" s="6" t="s">
        <v>2740</v>
      </c>
      <c r="F474" s="6" t="s">
        <v>2747</v>
      </c>
      <c r="G474" s="8" t="s">
        <v>2748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1609</v>
      </c>
      <c r="S474" s="8" t="s">
        <v>2749</v>
      </c>
      <c r="T474" s="8" t="s">
        <v>2750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  <c r="AE474" s="12"/>
    </row>
    <row r="475" spans="1:31" s="13" customFormat="1" ht="25.5" customHeight="1">
      <c r="A475" s="6" t="s">
        <v>2751</v>
      </c>
      <c r="B475" s="7"/>
      <c r="C475" s="7" t="s">
        <v>2752</v>
      </c>
      <c r="D475" s="6" t="s">
        <v>2753</v>
      </c>
      <c r="E475" s="6" t="s">
        <v>2754</v>
      </c>
      <c r="F475" s="6" t="s">
        <v>727</v>
      </c>
      <c r="G475" s="8" t="s">
        <v>2755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2756</v>
      </c>
      <c r="T475" s="8" t="s">
        <v>2757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  <c r="AE475" s="12"/>
    </row>
    <row r="476" spans="1:31" s="13" customFormat="1" ht="38.25" customHeight="1">
      <c r="A476" s="6" t="s">
        <v>2758</v>
      </c>
      <c r="B476" s="7"/>
      <c r="C476" s="7" t="s">
        <v>2759</v>
      </c>
      <c r="D476" s="6" t="s">
        <v>2753</v>
      </c>
      <c r="E476" s="6" t="s">
        <v>2754</v>
      </c>
      <c r="F476" s="6" t="s">
        <v>2760</v>
      </c>
      <c r="G476" s="8" t="s">
        <v>2761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2762</v>
      </c>
      <c r="T476" s="8" t="s">
        <v>2763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  <c r="AE476" s="12"/>
    </row>
    <row r="477" spans="1:31" s="13" customFormat="1" ht="25.5" customHeight="1">
      <c r="A477" s="6" t="s">
        <v>2764</v>
      </c>
      <c r="B477" s="7"/>
      <c r="C477" s="7" t="s">
        <v>2765</v>
      </c>
      <c r="D477" s="6" t="s">
        <v>2766</v>
      </c>
      <c r="E477" s="6" t="s">
        <v>2767</v>
      </c>
      <c r="F477" s="6" t="s">
        <v>770</v>
      </c>
      <c r="G477" s="8" t="s">
        <v>2042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2768</v>
      </c>
      <c r="T477" s="8" t="s">
        <v>2769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  <c r="AE477" s="12"/>
    </row>
    <row r="478" spans="1:31" s="13" customFormat="1" ht="25.5" customHeight="1">
      <c r="A478" s="6" t="s">
        <v>2770</v>
      </c>
      <c r="B478" s="7"/>
      <c r="C478" s="7" t="s">
        <v>2771</v>
      </c>
      <c r="D478" s="6" t="s">
        <v>2772</v>
      </c>
      <c r="E478" s="6" t="s">
        <v>2773</v>
      </c>
      <c r="F478" s="6" t="s">
        <v>2774</v>
      </c>
      <c r="G478" s="8" t="s">
        <v>2775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1371</v>
      </c>
      <c r="S478" s="8" t="s">
        <v>2776</v>
      </c>
      <c r="T478" s="8" t="s">
        <v>2777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  <c r="AE478" s="12"/>
    </row>
    <row r="479" spans="1:31" s="13" customFormat="1" ht="25.5" customHeight="1">
      <c r="A479" s="6" t="s">
        <v>2778</v>
      </c>
      <c r="B479" s="7"/>
      <c r="C479" s="7" t="s">
        <v>2779</v>
      </c>
      <c r="D479" s="6" t="s">
        <v>2780</v>
      </c>
      <c r="E479" s="6" t="s">
        <v>2781</v>
      </c>
      <c r="F479" s="6" t="s">
        <v>2782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2783</v>
      </c>
      <c r="T479" s="8" t="s">
        <v>2784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  <c r="AE479" s="12"/>
    </row>
    <row r="480" spans="1:31" s="13" customFormat="1" ht="25.5" customHeight="1">
      <c r="A480" s="6" t="s">
        <v>2785</v>
      </c>
      <c r="B480" s="7"/>
      <c r="C480" s="7" t="s">
        <v>2786</v>
      </c>
      <c r="D480" s="6" t="s">
        <v>2780</v>
      </c>
      <c r="E480" s="6" t="s">
        <v>2781</v>
      </c>
      <c r="F480" s="6" t="s">
        <v>2787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21"/>
      <c r="N480" s="23"/>
      <c r="O480" s="8" t="s">
        <v>48</v>
      </c>
      <c r="P480" s="11">
        <v>239.39</v>
      </c>
      <c r="Q480" s="8" t="s">
        <v>39</v>
      </c>
      <c r="R480" s="8" t="s">
        <v>588</v>
      </c>
      <c r="S480" s="8" t="s">
        <v>2788</v>
      </c>
      <c r="T480" s="8" t="s">
        <v>2789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  <c r="AE480" s="12"/>
    </row>
    <row r="481" spans="1:31" s="13" customFormat="1" ht="25.5" customHeight="1">
      <c r="A481" s="6" t="s">
        <v>2785</v>
      </c>
      <c r="B481" s="7"/>
      <c r="C481" s="7" t="s">
        <v>2786</v>
      </c>
      <c r="D481" s="6" t="s">
        <v>2780</v>
      </c>
      <c r="E481" s="6" t="s">
        <v>2781</v>
      </c>
      <c r="F481" s="6" t="s">
        <v>2787</v>
      </c>
      <c r="G481" s="8" t="s">
        <v>201</v>
      </c>
      <c r="H481" s="6"/>
      <c r="I481" s="9"/>
      <c r="J481" s="10"/>
      <c r="K481" s="8"/>
      <c r="L481" s="6">
        <v>12</v>
      </c>
      <c r="M481" s="21"/>
      <c r="N481" s="23"/>
      <c r="O481" s="8" t="s">
        <v>48</v>
      </c>
      <c r="P481" s="11">
        <v>239.39</v>
      </c>
      <c r="Q481" s="8" t="s">
        <v>39</v>
      </c>
      <c r="R481" s="8" t="s">
        <v>588</v>
      </c>
      <c r="S481" s="28" t="s">
        <v>7900</v>
      </c>
      <c r="T481" s="8" t="s">
        <v>7901</v>
      </c>
      <c r="U481" s="8">
        <v>0</v>
      </c>
      <c r="V481" s="8">
        <v>957.57</v>
      </c>
      <c r="W481" s="8">
        <v>1</v>
      </c>
      <c r="X481" s="8">
        <v>0</v>
      </c>
      <c r="Y481" s="9">
        <f>IF(U481&gt;0,ROUND(U481*100/110,2),"")</f>
      </c>
      <c r="Z481" s="12">
        <f>IF(W481*U481&gt;0,ROUND(Y481/IF(X481&gt;0,X481,W481)/IF(X481&gt;0,W481,1),5),Y481)</f>
      </c>
      <c r="AA481" s="9">
        <f>IF(W481*U481&gt;0,100-ROUND(P481/Z481*100,2),"")</f>
      </c>
      <c r="AB481" s="12">
        <f>IF(W481*V481&gt;0,ROUND(V481/IF(X481&gt;0,X481,W481)/IF(X481&gt;0,W481,1),5),"")</f>
        <v>957.57</v>
      </c>
      <c r="AC481" s="9">
        <f>IF(W481*V481&gt;0,100-ROUND(P481/AB481*100,2),"")</f>
        <v>75</v>
      </c>
      <c r="AD481" s="10"/>
      <c r="AE481" s="10"/>
    </row>
    <row r="482" spans="1:31" s="13" customFormat="1" ht="25.5" customHeight="1">
      <c r="A482" s="6" t="s">
        <v>2790</v>
      </c>
      <c r="B482" s="7"/>
      <c r="C482" s="7" t="s">
        <v>2791</v>
      </c>
      <c r="D482" s="6" t="s">
        <v>2780</v>
      </c>
      <c r="E482" s="6" t="s">
        <v>2792</v>
      </c>
      <c r="F482" s="6" t="s">
        <v>2793</v>
      </c>
      <c r="G482" s="8" t="s">
        <v>2794</v>
      </c>
      <c r="H482" s="6">
        <v>1664</v>
      </c>
      <c r="I482" s="9">
        <v>199176.64</v>
      </c>
      <c r="J482" s="10">
        <v>119.6975</v>
      </c>
      <c r="K482" s="8"/>
      <c r="L482" s="6">
        <v>12</v>
      </c>
      <c r="M482" s="6"/>
      <c r="N482" s="8"/>
      <c r="O482" s="8" t="s">
        <v>48</v>
      </c>
      <c r="P482" s="11">
        <v>119.6975</v>
      </c>
      <c r="Q482" s="8" t="s">
        <v>39</v>
      </c>
      <c r="R482" s="8" t="s">
        <v>588</v>
      </c>
      <c r="S482" s="8" t="s">
        <v>2795</v>
      </c>
      <c r="T482" s="8" t="s">
        <v>2796</v>
      </c>
      <c r="U482" s="8">
        <v>0</v>
      </c>
      <c r="V482" s="8">
        <v>478.79</v>
      </c>
      <c r="W482" s="8">
        <v>4</v>
      </c>
      <c r="X482" s="8">
        <v>0</v>
      </c>
      <c r="Y482" s="9">
        <f t="shared" si="66"/>
      </c>
      <c r="Z482" s="12">
        <f t="shared" si="67"/>
      </c>
      <c r="AA482" s="9">
        <f t="shared" si="68"/>
      </c>
      <c r="AB482" s="12">
        <f t="shared" si="69"/>
        <v>119.6975</v>
      </c>
      <c r="AC482" s="9">
        <f t="shared" si="70"/>
        <v>0</v>
      </c>
      <c r="AD482" s="12">
        <f t="shared" si="71"/>
        <v>199176.64</v>
      </c>
      <c r="AE482" s="12"/>
    </row>
    <row r="483" spans="1:31" s="13" customFormat="1" ht="25.5" customHeight="1">
      <c r="A483" s="6" t="s">
        <v>2797</v>
      </c>
      <c r="B483" s="7"/>
      <c r="C483" s="7" t="s">
        <v>2798</v>
      </c>
      <c r="D483" s="6" t="s">
        <v>2799</v>
      </c>
      <c r="E483" s="6" t="s">
        <v>2800</v>
      </c>
      <c r="F483" s="6" t="s">
        <v>2801</v>
      </c>
      <c r="G483" s="8" t="s">
        <v>2802</v>
      </c>
      <c r="H483" s="6">
        <v>50</v>
      </c>
      <c r="I483" s="9">
        <v>2.17</v>
      </c>
      <c r="J483" s="10">
        <v>0.04327</v>
      </c>
      <c r="K483" s="8"/>
      <c r="L483" s="6">
        <v>12</v>
      </c>
      <c r="M483" s="6"/>
      <c r="N483" s="8"/>
      <c r="O483" s="8" t="s">
        <v>55</v>
      </c>
      <c r="P483" s="11">
        <v>0.04327</v>
      </c>
      <c r="Q483" s="8" t="s">
        <v>39</v>
      </c>
      <c r="R483" s="8" t="s">
        <v>100</v>
      </c>
      <c r="S483" s="8" t="s">
        <v>2803</v>
      </c>
      <c r="T483" s="8" t="s">
        <v>2804</v>
      </c>
      <c r="U483" s="8">
        <v>2.38</v>
      </c>
      <c r="V483" s="8">
        <v>0</v>
      </c>
      <c r="W483" s="8">
        <v>25</v>
      </c>
      <c r="X483" s="8">
        <v>0</v>
      </c>
      <c r="Y483" s="9">
        <f t="shared" si="66"/>
        <v>2.16</v>
      </c>
      <c r="Z483" s="12">
        <f t="shared" si="67"/>
        <v>0.0864</v>
      </c>
      <c r="AA483" s="9">
        <f t="shared" si="68"/>
        <v>49.92</v>
      </c>
      <c r="AB483" s="12">
        <f t="shared" si="69"/>
      </c>
      <c r="AC483" s="9">
        <f t="shared" si="70"/>
      </c>
      <c r="AD483" s="12">
        <f t="shared" si="71"/>
        <v>2.1635</v>
      </c>
      <c r="AE483" s="12"/>
    </row>
    <row r="484" spans="1:31" s="13" customFormat="1" ht="25.5" customHeight="1">
      <c r="A484" s="6" t="s">
        <v>2805</v>
      </c>
      <c r="B484" s="7"/>
      <c r="C484" s="7" t="s">
        <v>2806</v>
      </c>
      <c r="D484" s="6" t="s">
        <v>2799</v>
      </c>
      <c r="E484" s="6" t="s">
        <v>2800</v>
      </c>
      <c r="F484" s="6" t="s">
        <v>2801</v>
      </c>
      <c r="G484" s="8" t="s">
        <v>2807</v>
      </c>
      <c r="H484" s="6">
        <v>10</v>
      </c>
      <c r="I484" s="9">
        <v>1.89</v>
      </c>
      <c r="J484" s="10">
        <v>0.18891</v>
      </c>
      <c r="K484" s="8"/>
      <c r="L484" s="6">
        <v>12</v>
      </c>
      <c r="M484" s="6"/>
      <c r="N484" s="8"/>
      <c r="O484" s="8" t="s">
        <v>55</v>
      </c>
      <c r="P484" s="11">
        <v>0.18891</v>
      </c>
      <c r="Q484" s="8" t="s">
        <v>39</v>
      </c>
      <c r="R484" s="8" t="s">
        <v>100</v>
      </c>
      <c r="S484" s="8" t="s">
        <v>2808</v>
      </c>
      <c r="T484" s="8" t="s">
        <v>2809</v>
      </c>
      <c r="U484" s="8">
        <v>10.39</v>
      </c>
      <c r="V484" s="8">
        <v>0</v>
      </c>
      <c r="W484" s="8">
        <v>25</v>
      </c>
      <c r="X484" s="8">
        <v>0</v>
      </c>
      <c r="Y484" s="9">
        <f t="shared" si="66"/>
        <v>9.45</v>
      </c>
      <c r="Z484" s="12">
        <f t="shared" si="67"/>
        <v>0.378</v>
      </c>
      <c r="AA484" s="9">
        <f t="shared" si="68"/>
        <v>50.02</v>
      </c>
      <c r="AB484" s="12">
        <f t="shared" si="69"/>
      </c>
      <c r="AC484" s="9">
        <f t="shared" si="70"/>
      </c>
      <c r="AD484" s="12">
        <f t="shared" si="71"/>
        <v>1.8891</v>
      </c>
      <c r="AE484" s="12"/>
    </row>
    <row r="485" spans="1:31" s="13" customFormat="1" ht="25.5" customHeight="1">
      <c r="A485" s="6" t="s">
        <v>2810</v>
      </c>
      <c r="B485" s="7"/>
      <c r="C485" s="7" t="s">
        <v>2811</v>
      </c>
      <c r="D485" s="6" t="s">
        <v>2812</v>
      </c>
      <c r="E485" s="6" t="s">
        <v>2813</v>
      </c>
      <c r="F485" s="6" t="s">
        <v>2571</v>
      </c>
      <c r="G485" s="8" t="s">
        <v>2814</v>
      </c>
      <c r="H485" s="6">
        <v>70</v>
      </c>
      <c r="I485" s="9">
        <v>19.9</v>
      </c>
      <c r="J485" s="10">
        <v>0.28424</v>
      </c>
      <c r="K485" s="8"/>
      <c r="L485" s="6">
        <v>12</v>
      </c>
      <c r="M485" s="6"/>
      <c r="N485" s="8"/>
      <c r="O485" s="8" t="s">
        <v>38</v>
      </c>
      <c r="P485" s="11">
        <v>0.15909</v>
      </c>
      <c r="Q485" s="8" t="s">
        <v>39</v>
      </c>
      <c r="R485" s="8" t="s">
        <v>202</v>
      </c>
      <c r="S485" s="8" t="s">
        <v>2815</v>
      </c>
      <c r="T485" s="8" t="s">
        <v>2816</v>
      </c>
      <c r="U485" s="8">
        <v>9.8</v>
      </c>
      <c r="V485" s="8">
        <v>0</v>
      </c>
      <c r="W485" s="8">
        <v>28</v>
      </c>
      <c r="X485" s="8">
        <v>0</v>
      </c>
      <c r="Y485" s="9">
        <f t="shared" si="66"/>
        <v>8.91</v>
      </c>
      <c r="Z485" s="12">
        <f t="shared" si="67"/>
        <v>0.31821</v>
      </c>
      <c r="AA485" s="9">
        <f t="shared" si="68"/>
        <v>50</v>
      </c>
      <c r="AB485" s="12">
        <f t="shared" si="69"/>
      </c>
      <c r="AC485" s="9">
        <f t="shared" si="70"/>
      </c>
      <c r="AD485" s="12">
        <f t="shared" si="71"/>
        <v>11.1363</v>
      </c>
      <c r="AE485" s="12"/>
    </row>
    <row r="486" spans="1:31" s="13" customFormat="1" ht="25.5" customHeight="1">
      <c r="A486" s="6" t="s">
        <v>2817</v>
      </c>
      <c r="B486" s="7"/>
      <c r="C486" s="7" t="s">
        <v>2818</v>
      </c>
      <c r="D486" s="6" t="s">
        <v>2819</v>
      </c>
      <c r="E486" s="6" t="s">
        <v>2820</v>
      </c>
      <c r="F486" s="6"/>
      <c r="G486" s="8"/>
      <c r="H486" s="6" t="s">
        <v>182</v>
      </c>
      <c r="I486" s="9">
        <v>17742.24</v>
      </c>
      <c r="J486" s="10">
        <v>0</v>
      </c>
      <c r="K486" s="8"/>
      <c r="L486" s="6">
        <v>12</v>
      </c>
      <c r="M486" s="6"/>
      <c r="N486" s="8"/>
      <c r="O486" s="8"/>
      <c r="P486" s="11">
        <v>17742.2274</v>
      </c>
      <c r="Q486" s="8" t="s">
        <v>39</v>
      </c>
      <c r="R486" s="8" t="s">
        <v>61</v>
      </c>
      <c r="S486" s="8"/>
      <c r="T486" s="8"/>
      <c r="U486" s="8"/>
      <c r="V486" s="8">
        <v>0</v>
      </c>
      <c r="W486" s="8"/>
      <c r="X486" s="8">
        <v>0</v>
      </c>
      <c r="Y486" s="9">
        <f t="shared" si="66"/>
      </c>
      <c r="Z486" s="12">
        <f t="shared" si="67"/>
      </c>
      <c r="AA486" s="9">
        <f t="shared" si="68"/>
      </c>
      <c r="AB486" s="12">
        <f t="shared" si="69"/>
      </c>
      <c r="AC486" s="9">
        <f t="shared" si="70"/>
      </c>
      <c r="AD486" s="12">
        <f t="shared" si="71"/>
      </c>
      <c r="AE486" s="12"/>
    </row>
    <row r="487" spans="1:31" s="13" customFormat="1" ht="38.25" customHeight="1">
      <c r="A487" s="6" t="s">
        <v>2817</v>
      </c>
      <c r="B487" s="7" t="s">
        <v>263</v>
      </c>
      <c r="C487" s="7"/>
      <c r="D487" s="6" t="s">
        <v>2819</v>
      </c>
      <c r="E487" s="6" t="s">
        <v>2820</v>
      </c>
      <c r="F487" s="6" t="s">
        <v>36</v>
      </c>
      <c r="G487" s="8" t="s">
        <v>77</v>
      </c>
      <c r="H487" s="6">
        <v>420</v>
      </c>
      <c r="I487" s="9">
        <v>17742.24</v>
      </c>
      <c r="J487" s="10">
        <v>8.64591</v>
      </c>
      <c r="K487" s="8"/>
      <c r="L487" s="6">
        <v>12</v>
      </c>
      <c r="M487" s="6"/>
      <c r="N487" s="8"/>
      <c r="O487" s="8" t="s">
        <v>32</v>
      </c>
      <c r="P487" s="11">
        <v>8.64591</v>
      </c>
      <c r="Q487" s="8" t="s">
        <v>39</v>
      </c>
      <c r="R487" s="8" t="s">
        <v>61</v>
      </c>
      <c r="S487" s="8" t="s">
        <v>2821</v>
      </c>
      <c r="T487" s="8" t="s">
        <v>2822</v>
      </c>
      <c r="U487" s="8">
        <v>190.21</v>
      </c>
      <c r="V487" s="8">
        <v>0</v>
      </c>
      <c r="W487" s="8">
        <v>10</v>
      </c>
      <c r="X487" s="8">
        <v>0</v>
      </c>
      <c r="Y487" s="9">
        <f t="shared" si="66"/>
        <v>172.92</v>
      </c>
      <c r="Z487" s="12">
        <f t="shared" si="67"/>
        <v>17.292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3631.2822</v>
      </c>
      <c r="AE487" s="12"/>
    </row>
    <row r="488" spans="1:31" s="13" customFormat="1" ht="38.25" customHeight="1">
      <c r="A488" s="6" t="s">
        <v>2817</v>
      </c>
      <c r="B488" s="7" t="s">
        <v>266</v>
      </c>
      <c r="C488" s="7"/>
      <c r="D488" s="6" t="s">
        <v>2819</v>
      </c>
      <c r="E488" s="6" t="s">
        <v>2820</v>
      </c>
      <c r="F488" s="6" t="s">
        <v>36</v>
      </c>
      <c r="G488" s="8" t="s">
        <v>201</v>
      </c>
      <c r="H488" s="6">
        <v>3240</v>
      </c>
      <c r="I488" s="9">
        <v>17742.24</v>
      </c>
      <c r="J488" s="10">
        <v>4.35523</v>
      </c>
      <c r="K488" s="8"/>
      <c r="L488" s="6">
        <v>12</v>
      </c>
      <c r="M488" s="6"/>
      <c r="N488" s="8"/>
      <c r="O488" s="8" t="s">
        <v>32</v>
      </c>
      <c r="P488" s="11">
        <v>4.35523</v>
      </c>
      <c r="Q488" s="8" t="s">
        <v>39</v>
      </c>
      <c r="R488" s="8" t="s">
        <v>61</v>
      </c>
      <c r="S488" s="8" t="s">
        <v>2823</v>
      </c>
      <c r="T488" s="8" t="s">
        <v>2824</v>
      </c>
      <c r="U488" s="8">
        <v>191.63</v>
      </c>
      <c r="V488" s="8">
        <v>0</v>
      </c>
      <c r="W488" s="8">
        <v>20</v>
      </c>
      <c r="X488" s="8">
        <v>0</v>
      </c>
      <c r="Y488" s="9">
        <f t="shared" si="66"/>
        <v>174.21</v>
      </c>
      <c r="Z488" s="12">
        <f t="shared" si="67"/>
        <v>8.7105</v>
      </c>
      <c r="AA488" s="9">
        <f t="shared" si="68"/>
        <v>50</v>
      </c>
      <c r="AB488" s="12">
        <f t="shared" si="69"/>
      </c>
      <c r="AC488" s="9">
        <f t="shared" si="70"/>
      </c>
      <c r="AD488" s="12">
        <f t="shared" si="71"/>
        <v>14110.945199999998</v>
      </c>
      <c r="AE488" s="12"/>
    </row>
    <row r="489" spans="1:31" s="13" customFormat="1" ht="25.5" customHeight="1">
      <c r="A489" s="6" t="s">
        <v>2826</v>
      </c>
      <c r="B489" s="7"/>
      <c r="C489" s="7" t="s">
        <v>2827</v>
      </c>
      <c r="D489" s="6" t="s">
        <v>2828</v>
      </c>
      <c r="E489" s="6" t="s">
        <v>2829</v>
      </c>
      <c r="F489" s="6" t="s">
        <v>483</v>
      </c>
      <c r="G489" s="8" t="s">
        <v>77</v>
      </c>
      <c r="H489" s="6">
        <v>160080</v>
      </c>
      <c r="I489" s="9">
        <v>480240</v>
      </c>
      <c r="J489" s="10">
        <v>3</v>
      </c>
      <c r="K489" s="8"/>
      <c r="L489" s="6">
        <v>12</v>
      </c>
      <c r="M489" s="6"/>
      <c r="N489" s="8"/>
      <c r="O489" s="8" t="s">
        <v>55</v>
      </c>
      <c r="P489" s="11">
        <v>3</v>
      </c>
      <c r="Q489" s="8" t="s">
        <v>39</v>
      </c>
      <c r="R489" s="8" t="s">
        <v>546</v>
      </c>
      <c r="S489" s="8" t="s">
        <v>2830</v>
      </c>
      <c r="T489" s="8" t="s">
        <v>2831</v>
      </c>
      <c r="U489" s="8">
        <v>0</v>
      </c>
      <c r="V489" s="8">
        <v>406.13</v>
      </c>
      <c r="W489" s="8">
        <v>120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3.38442</v>
      </c>
      <c r="AC489" s="9">
        <f t="shared" si="70"/>
        <v>11.36</v>
      </c>
      <c r="AD489" s="12">
        <f t="shared" si="71"/>
        <v>480240</v>
      </c>
      <c r="AE489" s="12"/>
    </row>
    <row r="490" spans="1:31" s="13" customFormat="1" ht="38.25" customHeight="1">
      <c r="A490" s="6" t="s">
        <v>2832</v>
      </c>
      <c r="B490" s="7"/>
      <c r="C490" s="7" t="s">
        <v>2833</v>
      </c>
      <c r="D490" s="6" t="s">
        <v>2834</v>
      </c>
      <c r="E490" s="6" t="s">
        <v>2835</v>
      </c>
      <c r="F490" s="6" t="s">
        <v>36</v>
      </c>
      <c r="G490" s="8" t="s">
        <v>587</v>
      </c>
      <c r="H490" s="6">
        <v>254760</v>
      </c>
      <c r="I490" s="9">
        <v>463884.85</v>
      </c>
      <c r="J490" s="10">
        <v>1.82087</v>
      </c>
      <c r="K490" s="8"/>
      <c r="L490" s="6">
        <v>12</v>
      </c>
      <c r="M490" s="6"/>
      <c r="N490" s="8"/>
      <c r="O490" s="8"/>
      <c r="P490" s="11">
        <v>1.82087</v>
      </c>
      <c r="Q490" s="8" t="s">
        <v>39</v>
      </c>
      <c r="R490" s="8" t="s">
        <v>86</v>
      </c>
      <c r="S490" s="8" t="s">
        <v>2836</v>
      </c>
      <c r="T490" s="8" t="s">
        <v>2837</v>
      </c>
      <c r="U490" s="8">
        <v>0</v>
      </c>
      <c r="V490" s="8">
        <v>109.25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1.82083</v>
      </c>
      <c r="AC490" s="9">
        <f t="shared" si="70"/>
        <v>0</v>
      </c>
      <c r="AD490" s="12">
        <f t="shared" si="71"/>
        <v>463884.8412</v>
      </c>
      <c r="AE490" s="12"/>
    </row>
    <row r="491" spans="1:31" s="13" customFormat="1" ht="38.25" customHeight="1">
      <c r="A491" s="6" t="s">
        <v>2838</v>
      </c>
      <c r="B491" s="7"/>
      <c r="C491" s="7" t="s">
        <v>2839</v>
      </c>
      <c r="D491" s="6" t="s">
        <v>2834</v>
      </c>
      <c r="E491" s="6" t="s">
        <v>2835</v>
      </c>
      <c r="F491" s="6" t="s">
        <v>36</v>
      </c>
      <c r="G491" s="8" t="s">
        <v>2840</v>
      </c>
      <c r="H491" s="6">
        <v>190560</v>
      </c>
      <c r="I491" s="9">
        <v>1040937.82</v>
      </c>
      <c r="J491" s="10">
        <v>5.46252</v>
      </c>
      <c r="K491" s="8"/>
      <c r="L491" s="6">
        <v>12</v>
      </c>
      <c r="M491" s="6"/>
      <c r="N491" s="8"/>
      <c r="O491" s="8"/>
      <c r="P491" s="11">
        <v>5.46252</v>
      </c>
      <c r="Q491" s="8" t="s">
        <v>39</v>
      </c>
      <c r="R491" s="8" t="s">
        <v>86</v>
      </c>
      <c r="S491" s="8" t="s">
        <v>2841</v>
      </c>
      <c r="T491" s="8" t="s">
        <v>2842</v>
      </c>
      <c r="U491" s="8">
        <v>0</v>
      </c>
      <c r="V491" s="8">
        <v>327.75</v>
      </c>
      <c r="W491" s="8">
        <v>60</v>
      </c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  <v>5.4625</v>
      </c>
      <c r="AC491" s="9">
        <f t="shared" si="70"/>
        <v>0</v>
      </c>
      <c r="AD491" s="12">
        <f t="shared" si="71"/>
        <v>1040937.8111999999</v>
      </c>
      <c r="AE491" s="12"/>
    </row>
    <row r="492" spans="1:31" s="13" customFormat="1" ht="38.25" customHeight="1">
      <c r="A492" s="6" t="s">
        <v>2843</v>
      </c>
      <c r="B492" s="7"/>
      <c r="C492" s="7" t="s">
        <v>2844</v>
      </c>
      <c r="D492" s="6" t="s">
        <v>2845</v>
      </c>
      <c r="E492" s="6" t="s">
        <v>2835</v>
      </c>
      <c r="F492" s="6"/>
      <c r="G492" s="8"/>
      <c r="H492" s="6" t="s">
        <v>182</v>
      </c>
      <c r="I492" s="9">
        <v>1779896.76</v>
      </c>
      <c r="J492" s="10">
        <v>0</v>
      </c>
      <c r="K492" s="8"/>
      <c r="L492" s="6">
        <v>12</v>
      </c>
      <c r="M492" s="6"/>
      <c r="N492" s="8"/>
      <c r="O492" s="8"/>
      <c r="P492" s="11" t="s">
        <v>182</v>
      </c>
      <c r="Q492" s="8" t="s">
        <v>1388</v>
      </c>
      <c r="R492" s="8" t="s">
        <v>86</v>
      </c>
      <c r="S492" s="8"/>
      <c r="T492" s="8"/>
      <c r="U492" s="8"/>
      <c r="V492" s="8">
        <v>0</v>
      </c>
      <c r="W492" s="8"/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</c>
      <c r="AC492" s="9">
        <f t="shared" si="70"/>
      </c>
      <c r="AD492" s="12">
        <f t="shared" si="71"/>
      </c>
      <c r="AE492" s="12"/>
    </row>
    <row r="493" spans="1:31" s="13" customFormat="1" ht="38.25" customHeight="1">
      <c r="A493" s="6" t="s">
        <v>2843</v>
      </c>
      <c r="B493" s="7" t="s">
        <v>263</v>
      </c>
      <c r="C493" s="7"/>
      <c r="D493" s="6" t="s">
        <v>2845</v>
      </c>
      <c r="E493" s="6" t="s">
        <v>2835</v>
      </c>
      <c r="F493" s="6" t="s">
        <v>483</v>
      </c>
      <c r="G493" s="8" t="s">
        <v>173</v>
      </c>
      <c r="H493" s="6">
        <v>14100</v>
      </c>
      <c r="I493" s="9">
        <v>1779896.76</v>
      </c>
      <c r="J493" s="10">
        <v>115.51911</v>
      </c>
      <c r="K493" s="8"/>
      <c r="L493" s="6">
        <v>12</v>
      </c>
      <c r="M493" s="6"/>
      <c r="N493" s="8"/>
      <c r="O493" s="8"/>
      <c r="P493" s="11">
        <v>121.59984</v>
      </c>
      <c r="Q493" s="8" t="s">
        <v>1388</v>
      </c>
      <c r="R493" s="8" t="s">
        <v>86</v>
      </c>
      <c r="S493" s="8" t="s">
        <v>2846</v>
      </c>
      <c r="T493" s="8" t="s">
        <v>2847</v>
      </c>
      <c r="U493" s="8">
        <v>0</v>
      </c>
      <c r="V493" s="8">
        <v>3648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121.6</v>
      </c>
      <c r="AC493" s="9">
        <f t="shared" si="70"/>
        <v>0</v>
      </c>
      <c r="AD493" s="12">
        <f t="shared" si="71"/>
        <v>1714557.744</v>
      </c>
      <c r="AE493" s="12"/>
    </row>
    <row r="494" spans="1:31" s="13" customFormat="1" ht="38.25" customHeight="1">
      <c r="A494" s="6" t="s">
        <v>2843</v>
      </c>
      <c r="B494" s="7" t="s">
        <v>266</v>
      </c>
      <c r="C494" s="7"/>
      <c r="D494" s="6" t="s">
        <v>2845</v>
      </c>
      <c r="E494" s="6" t="s">
        <v>2835</v>
      </c>
      <c r="F494" s="6" t="s">
        <v>483</v>
      </c>
      <c r="G494" s="8" t="s">
        <v>306</v>
      </c>
      <c r="H494" s="6">
        <v>1860</v>
      </c>
      <c r="I494" s="9">
        <v>1779896.76</v>
      </c>
      <c r="J494" s="10">
        <v>81.22435</v>
      </c>
      <c r="K494" s="8"/>
      <c r="L494" s="6">
        <v>12</v>
      </c>
      <c r="M494" s="6"/>
      <c r="N494" s="8"/>
      <c r="O494" s="8"/>
      <c r="P494" s="11">
        <v>85.49973</v>
      </c>
      <c r="Q494" s="8" t="s">
        <v>1388</v>
      </c>
      <c r="R494" s="8" t="s">
        <v>86</v>
      </c>
      <c r="S494" s="8" t="s">
        <v>2848</v>
      </c>
      <c r="T494" s="8" t="s">
        <v>2849</v>
      </c>
      <c r="U494" s="8">
        <v>0</v>
      </c>
      <c r="V494" s="8">
        <v>2565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85.5</v>
      </c>
      <c r="AC494" s="9">
        <f t="shared" si="70"/>
        <v>0</v>
      </c>
      <c r="AD494" s="12">
        <f t="shared" si="71"/>
        <v>159029.4978</v>
      </c>
      <c r="AE494" s="12"/>
    </row>
    <row r="495" spans="1:31" s="13" customFormat="1" ht="25.5" customHeight="1">
      <c r="A495" s="6" t="s">
        <v>2850</v>
      </c>
      <c r="B495" s="7"/>
      <c r="C495" s="7" t="s">
        <v>2851</v>
      </c>
      <c r="D495" s="6" t="s">
        <v>2852</v>
      </c>
      <c r="E495" s="6" t="s">
        <v>2853</v>
      </c>
      <c r="F495" s="6" t="s">
        <v>977</v>
      </c>
      <c r="G495" s="8" t="s">
        <v>402</v>
      </c>
      <c r="H495" s="6">
        <v>31080</v>
      </c>
      <c r="I495" s="9">
        <v>4317.02</v>
      </c>
      <c r="J495" s="10">
        <v>0.1389</v>
      </c>
      <c r="K495" s="8"/>
      <c r="L495" s="6">
        <v>12</v>
      </c>
      <c r="M495" s="6"/>
      <c r="N495" s="8"/>
      <c r="O495" s="8" t="s">
        <v>48</v>
      </c>
      <c r="P495" s="11">
        <v>0.138</v>
      </c>
      <c r="Q495" s="8" t="s">
        <v>39</v>
      </c>
      <c r="R495" s="8" t="s">
        <v>588</v>
      </c>
      <c r="S495" s="8" t="s">
        <v>2854</v>
      </c>
      <c r="T495" s="8" t="s">
        <v>2855</v>
      </c>
      <c r="U495" s="8">
        <v>0</v>
      </c>
      <c r="V495" s="8">
        <v>43.5</v>
      </c>
      <c r="W495" s="8">
        <v>30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1.45</v>
      </c>
      <c r="AC495" s="9">
        <f t="shared" si="70"/>
        <v>90.48</v>
      </c>
      <c r="AD495" s="12">
        <f t="shared" si="71"/>
        <v>4289.04</v>
      </c>
      <c r="AE495" s="12"/>
    </row>
    <row r="496" spans="1:31" s="13" customFormat="1" ht="51" customHeight="1">
      <c r="A496" s="6" t="s">
        <v>2856</v>
      </c>
      <c r="B496" s="7"/>
      <c r="C496" s="7" t="s">
        <v>2857</v>
      </c>
      <c r="D496" s="6" t="s">
        <v>2858</v>
      </c>
      <c r="E496" s="6" t="s">
        <v>2859</v>
      </c>
      <c r="F496" s="6" t="s">
        <v>2860</v>
      </c>
      <c r="G496" s="8" t="s">
        <v>2861</v>
      </c>
      <c r="H496" s="6">
        <v>45</v>
      </c>
      <c r="I496" s="9">
        <v>3472.65</v>
      </c>
      <c r="J496" s="10">
        <v>77.17</v>
      </c>
      <c r="K496" s="8"/>
      <c r="L496" s="6">
        <v>12</v>
      </c>
      <c r="M496" s="21"/>
      <c r="N496" s="23"/>
      <c r="O496" s="8" t="s">
        <v>32</v>
      </c>
      <c r="P496" s="11">
        <v>77.16</v>
      </c>
      <c r="Q496" s="8" t="s">
        <v>39</v>
      </c>
      <c r="R496" s="8" t="s">
        <v>780</v>
      </c>
      <c r="S496" s="8" t="s">
        <v>2862</v>
      </c>
      <c r="T496" s="8" t="s">
        <v>2863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3472.2</v>
      </c>
      <c r="AE496" s="12" t="s">
        <v>7905</v>
      </c>
    </row>
    <row r="497" spans="1:31" s="13" customFormat="1" ht="51" customHeight="1">
      <c r="A497" s="6" t="s">
        <v>2864</v>
      </c>
      <c r="B497" s="7"/>
      <c r="C497" s="7" t="s">
        <v>2865</v>
      </c>
      <c r="D497" s="6" t="s">
        <v>2858</v>
      </c>
      <c r="E497" s="6" t="s">
        <v>2859</v>
      </c>
      <c r="F497" s="6" t="s">
        <v>2860</v>
      </c>
      <c r="G497" s="8" t="s">
        <v>2866</v>
      </c>
      <c r="H497" s="6">
        <v>10</v>
      </c>
      <c r="I497" s="9">
        <v>771.7</v>
      </c>
      <c r="J497" s="10">
        <v>77.17</v>
      </c>
      <c r="K497" s="8"/>
      <c r="L497" s="6">
        <v>12</v>
      </c>
      <c r="M497" s="21"/>
      <c r="N497" s="23"/>
      <c r="O497" s="8" t="s">
        <v>32</v>
      </c>
      <c r="P497" s="11">
        <v>77.16</v>
      </c>
      <c r="Q497" s="8" t="s">
        <v>39</v>
      </c>
      <c r="R497" s="8" t="s">
        <v>780</v>
      </c>
      <c r="S497" s="8" t="s">
        <v>2867</v>
      </c>
      <c r="T497" s="8" t="s">
        <v>2868</v>
      </c>
      <c r="U497" s="8">
        <v>0</v>
      </c>
      <c r="V497" s="8">
        <v>77.16</v>
      </c>
      <c r="W497" s="8">
        <v>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77.16</v>
      </c>
      <c r="AC497" s="9">
        <f t="shared" si="70"/>
        <v>0</v>
      </c>
      <c r="AD497" s="12">
        <f t="shared" si="71"/>
        <v>771.5999999999999</v>
      </c>
      <c r="AE497" s="12" t="s">
        <v>7905</v>
      </c>
    </row>
    <row r="498" spans="1:31" s="13" customFormat="1" ht="38.25" customHeight="1">
      <c r="A498" s="6" t="s">
        <v>2869</v>
      </c>
      <c r="B498" s="7"/>
      <c r="C498" s="7" t="s">
        <v>2870</v>
      </c>
      <c r="D498" s="6" t="s">
        <v>2871</v>
      </c>
      <c r="E498" s="6" t="s">
        <v>2872</v>
      </c>
      <c r="F498" s="6" t="s">
        <v>36</v>
      </c>
      <c r="G498" s="8" t="s">
        <v>60</v>
      </c>
      <c r="H498" s="6">
        <v>31</v>
      </c>
      <c r="I498" s="9">
        <v>22.37</v>
      </c>
      <c r="J498" s="10">
        <v>0.72143</v>
      </c>
      <c r="K498" s="8"/>
      <c r="L498" s="6">
        <v>12</v>
      </c>
      <c r="M498" s="6"/>
      <c r="N498" s="8"/>
      <c r="O498" s="8" t="s">
        <v>38</v>
      </c>
      <c r="P498" s="11">
        <v>0.71</v>
      </c>
      <c r="Q498" s="8" t="s">
        <v>39</v>
      </c>
      <c r="R498" s="8" t="s">
        <v>202</v>
      </c>
      <c r="S498" s="8" t="s">
        <v>2873</v>
      </c>
      <c r="T498" s="8" t="s">
        <v>2874</v>
      </c>
      <c r="U498" s="8">
        <v>0</v>
      </c>
      <c r="V498" s="8">
        <v>24.92104</v>
      </c>
      <c r="W498" s="8">
        <v>21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1.18672</v>
      </c>
      <c r="AC498" s="9">
        <f t="shared" si="70"/>
        <v>40.17</v>
      </c>
      <c r="AD498" s="12">
        <f t="shared" si="71"/>
        <v>22.009999999999998</v>
      </c>
      <c r="AE498" s="12"/>
    </row>
    <row r="499" spans="1:31" s="13" customFormat="1" ht="38.25" customHeight="1">
      <c r="A499" s="21" t="s">
        <v>2879</v>
      </c>
      <c r="B499" s="22"/>
      <c r="C499" s="22" t="s">
        <v>2880</v>
      </c>
      <c r="D499" s="21" t="s">
        <v>2875</v>
      </c>
      <c r="E499" s="21" t="s">
        <v>2876</v>
      </c>
      <c r="F499" s="21" t="s">
        <v>36</v>
      </c>
      <c r="G499" s="23" t="s">
        <v>924</v>
      </c>
      <c r="H499" s="21">
        <v>2060</v>
      </c>
      <c r="I499" s="24">
        <v>1990.11</v>
      </c>
      <c r="J499" s="25">
        <v>0.96607</v>
      </c>
      <c r="K499" s="23"/>
      <c r="L499" s="21">
        <v>12</v>
      </c>
      <c r="M499" s="21"/>
      <c r="N499" s="23"/>
      <c r="O499" s="23" t="s">
        <v>48</v>
      </c>
      <c r="P499" s="26">
        <v>0.89474</v>
      </c>
      <c r="Q499" s="23" t="s">
        <v>39</v>
      </c>
      <c r="R499" s="23" t="s">
        <v>318</v>
      </c>
      <c r="S499" s="23" t="s">
        <v>2881</v>
      </c>
      <c r="T499" s="23" t="s">
        <v>2878</v>
      </c>
      <c r="U499" s="23">
        <v>0</v>
      </c>
      <c r="V499" s="23">
        <v>25.05</v>
      </c>
      <c r="W499" s="23">
        <v>28</v>
      </c>
      <c r="X499" s="23">
        <v>0</v>
      </c>
      <c r="Y499" s="24">
        <f t="shared" si="66"/>
      </c>
      <c r="Z499" s="27">
        <f t="shared" si="67"/>
      </c>
      <c r="AA499" s="24">
        <f t="shared" si="68"/>
      </c>
      <c r="AB499" s="27">
        <f t="shared" si="69"/>
        <v>0.89464</v>
      </c>
      <c r="AC499" s="24">
        <f t="shared" si="70"/>
        <v>-0.010000000000005116</v>
      </c>
      <c r="AD499" s="27">
        <f t="shared" si="71"/>
        <v>1843.1644</v>
      </c>
      <c r="AE499" s="27" t="s">
        <v>7907</v>
      </c>
    </row>
    <row r="500" spans="1:31" s="13" customFormat="1" ht="25.5" customHeight="1">
      <c r="A500" s="6" t="s">
        <v>2882</v>
      </c>
      <c r="B500" s="7"/>
      <c r="C500" s="7" t="s">
        <v>2883</v>
      </c>
      <c r="D500" s="6" t="s">
        <v>2884</v>
      </c>
      <c r="E500" s="6" t="s">
        <v>2885</v>
      </c>
      <c r="F500" s="6" t="s">
        <v>2358</v>
      </c>
      <c r="G500" s="8" t="s">
        <v>173</v>
      </c>
      <c r="H500" s="6">
        <v>96</v>
      </c>
      <c r="I500" s="9">
        <v>5.09</v>
      </c>
      <c r="J500" s="10">
        <v>0.053</v>
      </c>
      <c r="K500" s="8"/>
      <c r="L500" s="6">
        <v>12</v>
      </c>
      <c r="M500" s="6"/>
      <c r="N500" s="8"/>
      <c r="O500" s="8" t="s">
        <v>38</v>
      </c>
      <c r="P500" s="11">
        <v>0.053</v>
      </c>
      <c r="Q500" s="8" t="s">
        <v>39</v>
      </c>
      <c r="R500" s="8" t="s">
        <v>202</v>
      </c>
      <c r="S500" s="8" t="s">
        <v>2886</v>
      </c>
      <c r="T500" s="8" t="s">
        <v>2887</v>
      </c>
      <c r="U500" s="8">
        <v>0</v>
      </c>
      <c r="V500" s="8">
        <v>3.53851</v>
      </c>
      <c r="W500" s="8">
        <v>14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0.25275</v>
      </c>
      <c r="AC500" s="9">
        <f t="shared" si="70"/>
        <v>79.03</v>
      </c>
      <c r="AD500" s="12">
        <f t="shared" si="71"/>
        <v>5.088</v>
      </c>
      <c r="AE500" s="12"/>
    </row>
    <row r="501" spans="1:31" s="13" customFormat="1" ht="25.5" customHeight="1">
      <c r="A501" s="6" t="s">
        <v>2888</v>
      </c>
      <c r="B501" s="7"/>
      <c r="C501" s="7" t="s">
        <v>2889</v>
      </c>
      <c r="D501" s="6" t="s">
        <v>2884</v>
      </c>
      <c r="E501" s="6" t="s">
        <v>2885</v>
      </c>
      <c r="F501" s="6" t="s">
        <v>2358</v>
      </c>
      <c r="G501" s="8" t="s">
        <v>306</v>
      </c>
      <c r="H501" s="6">
        <v>3744</v>
      </c>
      <c r="I501" s="9">
        <v>146.02</v>
      </c>
      <c r="J501" s="10">
        <v>0.039</v>
      </c>
      <c r="K501" s="8"/>
      <c r="L501" s="6">
        <v>12</v>
      </c>
      <c r="M501" s="6"/>
      <c r="N501" s="8"/>
      <c r="O501" s="8" t="s">
        <v>55</v>
      </c>
      <c r="P501" s="11">
        <v>0.03893</v>
      </c>
      <c r="Q501" s="8" t="s">
        <v>39</v>
      </c>
      <c r="R501" s="8" t="s">
        <v>104</v>
      </c>
      <c r="S501" s="8" t="s">
        <v>2890</v>
      </c>
      <c r="T501" s="8" t="s">
        <v>2891</v>
      </c>
      <c r="U501" s="8">
        <v>0</v>
      </c>
      <c r="V501" s="8">
        <v>3.81</v>
      </c>
      <c r="W501" s="8">
        <v>28</v>
      </c>
      <c r="X501" s="8">
        <v>0</v>
      </c>
      <c r="Y501" s="9">
        <f t="shared" si="66"/>
      </c>
      <c r="Z501" s="12">
        <f t="shared" si="67"/>
      </c>
      <c r="AA501" s="9">
        <f t="shared" si="68"/>
      </c>
      <c r="AB501" s="12">
        <f t="shared" si="69"/>
        <v>0.13607</v>
      </c>
      <c r="AC501" s="9">
        <f t="shared" si="70"/>
        <v>71.39</v>
      </c>
      <c r="AD501" s="12">
        <f t="shared" si="71"/>
        <v>145.75392</v>
      </c>
      <c r="AE501" s="12"/>
    </row>
    <row r="502" spans="1:31" s="13" customFormat="1" ht="38.25" customHeight="1">
      <c r="A502" s="6" t="s">
        <v>2892</v>
      </c>
      <c r="B502" s="7"/>
      <c r="C502" s="7" t="s">
        <v>2893</v>
      </c>
      <c r="D502" s="6" t="s">
        <v>2894</v>
      </c>
      <c r="E502" s="6" t="s">
        <v>2895</v>
      </c>
      <c r="F502" s="6" t="s">
        <v>36</v>
      </c>
      <c r="G502" s="8" t="s">
        <v>77</v>
      </c>
      <c r="H502" s="6">
        <v>93480</v>
      </c>
      <c r="I502" s="9">
        <v>2634.27</v>
      </c>
      <c r="J502" s="10">
        <v>0.02818</v>
      </c>
      <c r="K502" s="8"/>
      <c r="L502" s="6">
        <v>12</v>
      </c>
      <c r="M502" s="6"/>
      <c r="N502" s="8"/>
      <c r="O502" s="8" t="s">
        <v>38</v>
      </c>
      <c r="P502" s="11">
        <v>0.02818</v>
      </c>
      <c r="Q502" s="8" t="s">
        <v>39</v>
      </c>
      <c r="R502" s="8" t="s">
        <v>145</v>
      </c>
      <c r="S502" s="8" t="s">
        <v>2896</v>
      </c>
      <c r="T502" s="8" t="s">
        <v>2897</v>
      </c>
      <c r="U502" s="8">
        <v>1.86</v>
      </c>
      <c r="V502" s="8">
        <v>0</v>
      </c>
      <c r="W502" s="8">
        <v>30</v>
      </c>
      <c r="X502" s="8">
        <v>0</v>
      </c>
      <c r="Y502" s="9">
        <f t="shared" si="66"/>
        <v>1.69</v>
      </c>
      <c r="Z502" s="12">
        <f t="shared" si="67"/>
        <v>0.05633</v>
      </c>
      <c r="AA502" s="9">
        <f t="shared" si="68"/>
        <v>49.97</v>
      </c>
      <c r="AB502" s="12">
        <f t="shared" si="69"/>
      </c>
      <c r="AC502" s="9">
        <f t="shared" si="70"/>
      </c>
      <c r="AD502" s="12">
        <f t="shared" si="71"/>
        <v>2634.2664</v>
      </c>
      <c r="AE502" s="12"/>
    </row>
    <row r="503" spans="1:31" s="13" customFormat="1" ht="25.5" customHeight="1">
      <c r="A503" s="6" t="s">
        <v>2898</v>
      </c>
      <c r="B503" s="7"/>
      <c r="C503" s="7" t="s">
        <v>2899</v>
      </c>
      <c r="D503" s="6" t="s">
        <v>2894</v>
      </c>
      <c r="E503" s="6" t="s">
        <v>2895</v>
      </c>
      <c r="F503" s="6" t="s">
        <v>1252</v>
      </c>
      <c r="G503" s="8" t="s">
        <v>2900</v>
      </c>
      <c r="H503" s="6">
        <v>8130</v>
      </c>
      <c r="I503" s="9">
        <v>8130</v>
      </c>
      <c r="J503" s="10">
        <v>1</v>
      </c>
      <c r="K503" s="8"/>
      <c r="L503" s="6">
        <v>12</v>
      </c>
      <c r="M503" s="6"/>
      <c r="N503" s="8"/>
      <c r="O503" s="8" t="s">
        <v>38</v>
      </c>
      <c r="P503" s="11">
        <v>0.99</v>
      </c>
      <c r="Q503" s="8" t="s">
        <v>39</v>
      </c>
      <c r="R503" s="8" t="s">
        <v>702</v>
      </c>
      <c r="S503" s="8" t="s">
        <v>2901</v>
      </c>
      <c r="T503" s="8" t="s">
        <v>2902</v>
      </c>
      <c r="U503" s="8">
        <v>0</v>
      </c>
      <c r="V503" s="8">
        <v>10.16</v>
      </c>
      <c r="W503" s="8">
        <v>5</v>
      </c>
      <c r="X503" s="8">
        <v>0</v>
      </c>
      <c r="Y503" s="9">
        <f t="shared" si="66"/>
      </c>
      <c r="Z503" s="12">
        <f t="shared" si="67"/>
      </c>
      <c r="AA503" s="9">
        <f t="shared" si="68"/>
      </c>
      <c r="AB503" s="12">
        <f t="shared" si="69"/>
        <v>2.032</v>
      </c>
      <c r="AC503" s="9">
        <f t="shared" si="70"/>
        <v>51.28</v>
      </c>
      <c r="AD503" s="12">
        <f t="shared" si="71"/>
        <v>8048.7</v>
      </c>
      <c r="AE503" s="12"/>
    </row>
    <row r="504" spans="1:31" s="13" customFormat="1" ht="38.25" customHeight="1">
      <c r="A504" s="6" t="s">
        <v>2905</v>
      </c>
      <c r="B504" s="7"/>
      <c r="C504" s="7" t="s">
        <v>2906</v>
      </c>
      <c r="D504" s="6" t="s">
        <v>2903</v>
      </c>
      <c r="E504" s="6" t="s">
        <v>2904</v>
      </c>
      <c r="F504" s="6" t="s">
        <v>36</v>
      </c>
      <c r="G504" s="8" t="s">
        <v>201</v>
      </c>
      <c r="H504" s="6">
        <v>50760</v>
      </c>
      <c r="I504" s="9">
        <v>761.4</v>
      </c>
      <c r="J504" s="10">
        <v>0.015</v>
      </c>
      <c r="K504" s="8"/>
      <c r="L504" s="6">
        <v>12</v>
      </c>
      <c r="M504" s="6"/>
      <c r="N504" s="8"/>
      <c r="O504" s="8" t="s">
        <v>32</v>
      </c>
      <c r="P504" s="11">
        <v>0.015</v>
      </c>
      <c r="Q504" s="8" t="s">
        <v>39</v>
      </c>
      <c r="R504" s="8" t="s">
        <v>166</v>
      </c>
      <c r="S504" s="8" t="s">
        <v>2907</v>
      </c>
      <c r="T504" s="8" t="s">
        <v>2908</v>
      </c>
      <c r="U504" s="8">
        <v>1.5</v>
      </c>
      <c r="V504" s="8">
        <v>0</v>
      </c>
      <c r="W504" s="8">
        <v>30</v>
      </c>
      <c r="X504" s="8">
        <v>0</v>
      </c>
      <c r="Y504" s="9">
        <f t="shared" si="66"/>
        <v>1.36</v>
      </c>
      <c r="Z504" s="12">
        <f t="shared" si="67"/>
        <v>0.04533</v>
      </c>
      <c r="AA504" s="9">
        <f t="shared" si="68"/>
        <v>66.91</v>
      </c>
      <c r="AB504" s="12">
        <f t="shared" si="69"/>
      </c>
      <c r="AC504" s="9">
        <f t="shared" si="70"/>
      </c>
      <c r="AD504" s="12">
        <f t="shared" si="71"/>
        <v>761.4</v>
      </c>
      <c r="AE504" s="12"/>
    </row>
    <row r="505" spans="1:31" s="13" customFormat="1" ht="38.25" customHeight="1">
      <c r="A505" s="6" t="s">
        <v>2909</v>
      </c>
      <c r="B505" s="7"/>
      <c r="C505" s="7" t="s">
        <v>2910</v>
      </c>
      <c r="D505" s="6" t="s">
        <v>2911</v>
      </c>
      <c r="E505" s="6" t="s">
        <v>2912</v>
      </c>
      <c r="F505" s="6" t="s">
        <v>36</v>
      </c>
      <c r="G505" s="8" t="s">
        <v>99</v>
      </c>
      <c r="H505" s="6">
        <v>6940</v>
      </c>
      <c r="I505" s="9">
        <v>624.6</v>
      </c>
      <c r="J505" s="10">
        <v>0.09</v>
      </c>
      <c r="K505" s="8"/>
      <c r="L505" s="6">
        <v>12</v>
      </c>
      <c r="M505" s="6"/>
      <c r="N505" s="8"/>
      <c r="O505" s="8" t="s">
        <v>32</v>
      </c>
      <c r="P505" s="11">
        <v>0.07</v>
      </c>
      <c r="Q505" s="8" t="s">
        <v>301</v>
      </c>
      <c r="R505" s="8" t="s">
        <v>592</v>
      </c>
      <c r="S505" s="8" t="s">
        <v>2913</v>
      </c>
      <c r="T505" s="8" t="s">
        <v>2914</v>
      </c>
      <c r="U505" s="8">
        <v>6.91</v>
      </c>
      <c r="V505" s="8">
        <v>0</v>
      </c>
      <c r="W505" s="8">
        <v>20</v>
      </c>
      <c r="X505" s="8">
        <v>0</v>
      </c>
      <c r="Y505" s="9">
        <f aca="true" t="shared" si="72" ref="Y505:Y525">IF(U505&gt;0,ROUND(U505*100/110,2),"")</f>
        <v>6.28</v>
      </c>
      <c r="Z505" s="12">
        <f aca="true" t="shared" si="73" ref="Z505:Z525">IF(W505*U505&gt;0,ROUND(Y505/IF(X505&gt;0,X505,W505)/IF(X505&gt;0,W505,1),5),Y505)</f>
        <v>0.314</v>
      </c>
      <c r="AA505" s="9">
        <f aca="true" t="shared" si="74" ref="AA505:AA525">IF(W505*U505&gt;0,100-ROUND(P505/Z505*100,2),"")</f>
        <v>77.71000000000001</v>
      </c>
      <c r="AB505" s="12">
        <f aca="true" t="shared" si="75" ref="AB505:AB525">IF(W505*V505&gt;0,ROUND(V505/IF(X505&gt;0,X505,W505)/IF(X505&gt;0,W505,1),5),"")</f>
      </c>
      <c r="AC505" s="9">
        <f aca="true" t="shared" si="76" ref="AC505:AC525">IF(W505*V505&gt;0,100-ROUND(P505/AB505*100,2),"")</f>
      </c>
      <c r="AD505" s="12">
        <f aca="true" t="shared" si="77" ref="AD505:AD525">IF(ISNUMBER(H505),IF(ISNUMBER(P505),IF(P505&gt;0,P505*H505,""),""),"")</f>
        <v>485.80000000000007</v>
      </c>
      <c r="AE505" s="12"/>
    </row>
    <row r="506" spans="1:31" s="13" customFormat="1" ht="38.25" customHeight="1">
      <c r="A506" s="6" t="s">
        <v>2915</v>
      </c>
      <c r="B506" s="7"/>
      <c r="C506" s="7" t="s">
        <v>2916</v>
      </c>
      <c r="D506" s="6" t="s">
        <v>2917</v>
      </c>
      <c r="E506" s="6" t="s">
        <v>2918</v>
      </c>
      <c r="F506" s="6" t="s">
        <v>426</v>
      </c>
      <c r="G506" s="8" t="s">
        <v>227</v>
      </c>
      <c r="H506" s="6">
        <v>300</v>
      </c>
      <c r="I506" s="9">
        <v>32083.64</v>
      </c>
      <c r="J506" s="10">
        <v>106.94544</v>
      </c>
      <c r="K506" s="8"/>
      <c r="L506" s="6">
        <v>12</v>
      </c>
      <c r="M506" s="6"/>
      <c r="N506" s="8"/>
      <c r="O506" s="8" t="s">
        <v>38</v>
      </c>
      <c r="P506" s="11">
        <v>106.94544</v>
      </c>
      <c r="Q506" s="8" t="s">
        <v>1388</v>
      </c>
      <c r="R506" s="8" t="s">
        <v>202</v>
      </c>
      <c r="S506" s="8" t="s">
        <v>2919</v>
      </c>
      <c r="T506" s="8" t="s">
        <v>2920</v>
      </c>
      <c r="U506" s="8">
        <v>235.28</v>
      </c>
      <c r="V506" s="8">
        <v>0</v>
      </c>
      <c r="W506" s="8">
        <v>1</v>
      </c>
      <c r="X506" s="8">
        <v>0</v>
      </c>
      <c r="Y506" s="9">
        <f t="shared" si="72"/>
        <v>213.89</v>
      </c>
      <c r="Z506" s="12">
        <f t="shared" si="73"/>
        <v>213.89</v>
      </c>
      <c r="AA506" s="9">
        <f t="shared" si="74"/>
        <v>50</v>
      </c>
      <c r="AB506" s="12">
        <f t="shared" si="75"/>
      </c>
      <c r="AC506" s="9">
        <f t="shared" si="76"/>
      </c>
      <c r="AD506" s="12">
        <f t="shared" si="77"/>
        <v>32083.632</v>
      </c>
      <c r="AE506" s="12"/>
    </row>
    <row r="507" spans="1:31" s="13" customFormat="1" ht="25.5" customHeight="1">
      <c r="A507" s="6" t="s">
        <v>2921</v>
      </c>
      <c r="B507" s="7"/>
      <c r="C507" s="7" t="s">
        <v>2922</v>
      </c>
      <c r="D507" s="6" t="s">
        <v>2923</v>
      </c>
      <c r="E507" s="6" t="s">
        <v>2924</v>
      </c>
      <c r="F507" s="6" t="s">
        <v>1258</v>
      </c>
      <c r="G507" s="8" t="s">
        <v>2925</v>
      </c>
      <c r="H507" s="6">
        <v>2172</v>
      </c>
      <c r="I507" s="9">
        <v>117.81</v>
      </c>
      <c r="J507" s="10">
        <v>0.05424</v>
      </c>
      <c r="K507" s="8"/>
      <c r="L507" s="6">
        <v>12</v>
      </c>
      <c r="M507" s="6"/>
      <c r="N507" s="8"/>
      <c r="O507" s="8" t="s">
        <v>55</v>
      </c>
      <c r="P507" s="11">
        <v>1E-05</v>
      </c>
      <c r="Q507" s="8" t="s">
        <v>39</v>
      </c>
      <c r="R507" s="8" t="s">
        <v>104</v>
      </c>
      <c r="S507" s="8" t="s">
        <v>2926</v>
      </c>
      <c r="T507" s="8" t="s">
        <v>2927</v>
      </c>
      <c r="U507" s="8">
        <v>0</v>
      </c>
      <c r="V507" s="8">
        <v>27.11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9.03667</v>
      </c>
      <c r="AC507" s="9">
        <f t="shared" si="76"/>
        <v>100</v>
      </c>
      <c r="AD507" s="12">
        <f t="shared" si="77"/>
        <v>0.021720000000000003</v>
      </c>
      <c r="AE507" s="12"/>
    </row>
    <row r="508" spans="1:31" s="13" customFormat="1" ht="25.5" customHeight="1">
      <c r="A508" s="6" t="s">
        <v>2928</v>
      </c>
      <c r="B508" s="7"/>
      <c r="C508" s="7" t="s">
        <v>2929</v>
      </c>
      <c r="D508" s="6" t="s">
        <v>2923</v>
      </c>
      <c r="E508" s="6" t="s">
        <v>2924</v>
      </c>
      <c r="F508" s="6" t="s">
        <v>1258</v>
      </c>
      <c r="G508" s="8" t="s">
        <v>2930</v>
      </c>
      <c r="H508" s="6">
        <v>9726</v>
      </c>
      <c r="I508" s="9">
        <v>55.35</v>
      </c>
      <c r="J508" s="10">
        <v>0.00569</v>
      </c>
      <c r="K508" s="8"/>
      <c r="L508" s="6">
        <v>12</v>
      </c>
      <c r="M508" s="6"/>
      <c r="N508" s="8"/>
      <c r="O508" s="8" t="s">
        <v>48</v>
      </c>
      <c r="P508" s="11">
        <v>0.00325</v>
      </c>
      <c r="Q508" s="8" t="s">
        <v>39</v>
      </c>
      <c r="R508" s="8" t="s">
        <v>546</v>
      </c>
      <c r="S508" s="8" t="s">
        <v>2931</v>
      </c>
      <c r="T508" s="8" t="s">
        <v>2932</v>
      </c>
      <c r="U508" s="8">
        <v>0</v>
      </c>
      <c r="V508" s="8">
        <v>4.45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1.48333</v>
      </c>
      <c r="AC508" s="9">
        <f t="shared" si="76"/>
        <v>99.78</v>
      </c>
      <c r="AD508" s="12">
        <f t="shared" si="77"/>
        <v>31.609499999999997</v>
      </c>
      <c r="AE508" s="12"/>
    </row>
    <row r="509" spans="1:31" s="13" customFormat="1" ht="25.5" customHeight="1">
      <c r="A509" s="6" t="s">
        <v>2933</v>
      </c>
      <c r="B509" s="7"/>
      <c r="C509" s="7" t="s">
        <v>2934</v>
      </c>
      <c r="D509" s="6" t="s">
        <v>2923</v>
      </c>
      <c r="E509" s="6" t="s">
        <v>2924</v>
      </c>
      <c r="F509" s="6" t="s">
        <v>1258</v>
      </c>
      <c r="G509" s="8" t="s">
        <v>2935</v>
      </c>
      <c r="H509" s="6">
        <v>29448</v>
      </c>
      <c r="I509" s="9">
        <v>421.41</v>
      </c>
      <c r="J509" s="10">
        <v>0.01431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2936</v>
      </c>
      <c r="T509" s="8" t="s">
        <v>2937</v>
      </c>
      <c r="U509" s="8">
        <v>0</v>
      </c>
      <c r="V509" s="8">
        <v>8.42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2.80667</v>
      </c>
      <c r="AC509" s="9">
        <f t="shared" si="76"/>
        <v>100</v>
      </c>
      <c r="AD509" s="12">
        <f t="shared" si="77"/>
        <v>0.29448</v>
      </c>
      <c r="AE509" s="12"/>
    </row>
    <row r="510" spans="1:31" s="13" customFormat="1" ht="25.5" customHeight="1">
      <c r="A510" s="6" t="s">
        <v>2938</v>
      </c>
      <c r="B510" s="7"/>
      <c r="C510" s="7" t="s">
        <v>2939</v>
      </c>
      <c r="D510" s="6" t="s">
        <v>2923</v>
      </c>
      <c r="E510" s="6" t="s">
        <v>2924</v>
      </c>
      <c r="F510" s="6" t="s">
        <v>1258</v>
      </c>
      <c r="G510" s="8" t="s">
        <v>2940</v>
      </c>
      <c r="H510" s="6">
        <v>19578</v>
      </c>
      <c r="I510" s="9">
        <v>487.5</v>
      </c>
      <c r="J510" s="10">
        <v>0.0249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2941</v>
      </c>
      <c r="T510" s="8" t="s">
        <v>2942</v>
      </c>
      <c r="U510" s="8">
        <v>0</v>
      </c>
      <c r="V510" s="8">
        <v>15.76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5.25333</v>
      </c>
      <c r="AC510" s="9">
        <f t="shared" si="76"/>
        <v>100</v>
      </c>
      <c r="AD510" s="12">
        <f t="shared" si="77"/>
        <v>0.19578</v>
      </c>
      <c r="AE510" s="12"/>
    </row>
    <row r="511" spans="1:31" s="13" customFormat="1" ht="25.5" customHeight="1">
      <c r="A511" s="6" t="s">
        <v>2943</v>
      </c>
      <c r="B511" s="7"/>
      <c r="C511" s="7" t="s">
        <v>2944</v>
      </c>
      <c r="D511" s="6" t="s">
        <v>2923</v>
      </c>
      <c r="E511" s="6" t="s">
        <v>2924</v>
      </c>
      <c r="F511" s="6" t="s">
        <v>1258</v>
      </c>
      <c r="G511" s="8" t="s">
        <v>2945</v>
      </c>
      <c r="H511" s="6">
        <v>2742</v>
      </c>
      <c r="I511" s="9">
        <v>120.6</v>
      </c>
      <c r="J511" s="10">
        <v>0.04398</v>
      </c>
      <c r="K511" s="8"/>
      <c r="L511" s="6">
        <v>12</v>
      </c>
      <c r="M511" s="6"/>
      <c r="N511" s="8"/>
      <c r="O511" s="8" t="s">
        <v>55</v>
      </c>
      <c r="P511" s="11">
        <v>1E-05</v>
      </c>
      <c r="Q511" s="8" t="s">
        <v>39</v>
      </c>
      <c r="R511" s="8" t="s">
        <v>104</v>
      </c>
      <c r="S511" s="8" t="s">
        <v>2946</v>
      </c>
      <c r="T511" s="8" t="s">
        <v>2947</v>
      </c>
      <c r="U511" s="8">
        <v>0</v>
      </c>
      <c r="V511" s="8">
        <v>21.99</v>
      </c>
      <c r="W511" s="8">
        <v>3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7.33</v>
      </c>
      <c r="AC511" s="9">
        <f t="shared" si="76"/>
        <v>100</v>
      </c>
      <c r="AD511" s="12">
        <f t="shared" si="77"/>
        <v>0.027420000000000003</v>
      </c>
      <c r="AE511" s="12"/>
    </row>
    <row r="512" spans="1:31" s="13" customFormat="1" ht="25.5" customHeight="1">
      <c r="A512" s="6" t="s">
        <v>2948</v>
      </c>
      <c r="B512" s="7"/>
      <c r="C512" s="7" t="s">
        <v>2949</v>
      </c>
      <c r="D512" s="6" t="s">
        <v>2923</v>
      </c>
      <c r="E512" s="6" t="s">
        <v>2924</v>
      </c>
      <c r="F512" s="6" t="s">
        <v>1191</v>
      </c>
      <c r="G512" s="8" t="s">
        <v>2950</v>
      </c>
      <c r="H512" s="6">
        <v>188</v>
      </c>
      <c r="I512" s="9">
        <v>4305.2</v>
      </c>
      <c r="J512" s="10">
        <v>22.9</v>
      </c>
      <c r="K512" s="8"/>
      <c r="L512" s="6">
        <v>12</v>
      </c>
      <c r="M512" s="6"/>
      <c r="N512" s="8"/>
      <c r="O512" s="8" t="s">
        <v>38</v>
      </c>
      <c r="P512" s="11">
        <v>22.89</v>
      </c>
      <c r="Q512" s="8" t="s">
        <v>39</v>
      </c>
      <c r="R512" s="8" t="s">
        <v>1260</v>
      </c>
      <c r="S512" s="8" t="s">
        <v>2951</v>
      </c>
      <c r="T512" s="8" t="s">
        <v>2952</v>
      </c>
      <c r="U512" s="8">
        <v>0</v>
      </c>
      <c r="V512" s="8">
        <v>61.75</v>
      </c>
      <c r="W512" s="8">
        <v>1</v>
      </c>
      <c r="X512" s="8">
        <v>0</v>
      </c>
      <c r="Y512" s="9">
        <f t="shared" si="72"/>
      </c>
      <c r="Z512" s="12">
        <f t="shared" si="73"/>
      </c>
      <c r="AA512" s="9">
        <f t="shared" si="74"/>
      </c>
      <c r="AB512" s="12">
        <f t="shared" si="75"/>
        <v>61.75</v>
      </c>
      <c r="AC512" s="9">
        <f t="shared" si="76"/>
        <v>62.93</v>
      </c>
      <c r="AD512" s="12">
        <f t="shared" si="77"/>
        <v>4303.32</v>
      </c>
      <c r="AE512" s="12"/>
    </row>
    <row r="513" spans="1:31" s="13" customFormat="1" ht="25.5" customHeight="1">
      <c r="A513" s="6" t="s">
        <v>2954</v>
      </c>
      <c r="B513" s="7"/>
      <c r="C513" s="7" t="s">
        <v>2955</v>
      </c>
      <c r="D513" s="6" t="s">
        <v>2956</v>
      </c>
      <c r="E513" s="6" t="s">
        <v>2957</v>
      </c>
      <c r="F513" s="6" t="s">
        <v>2958</v>
      </c>
      <c r="G513" s="8" t="s">
        <v>99</v>
      </c>
      <c r="H513" s="6">
        <v>20</v>
      </c>
      <c r="I513" s="9">
        <v>13.4</v>
      </c>
      <c r="J513" s="10">
        <v>0.67</v>
      </c>
      <c r="K513" s="8"/>
      <c r="L513" s="6">
        <v>12</v>
      </c>
      <c r="M513" s="6"/>
      <c r="N513" s="8"/>
      <c r="O513" s="8" t="s">
        <v>48</v>
      </c>
      <c r="P513" s="11">
        <v>0.67</v>
      </c>
      <c r="Q513" s="8" t="s">
        <v>39</v>
      </c>
      <c r="R513" s="8" t="s">
        <v>145</v>
      </c>
      <c r="S513" s="8" t="s">
        <v>2959</v>
      </c>
      <c r="T513" s="8" t="s">
        <v>2960</v>
      </c>
      <c r="U513" s="8">
        <v>13.2</v>
      </c>
      <c r="V513" s="8">
        <v>0</v>
      </c>
      <c r="W513" s="8">
        <v>6</v>
      </c>
      <c r="X513" s="8">
        <v>0</v>
      </c>
      <c r="Y513" s="9">
        <f t="shared" si="72"/>
        <v>12</v>
      </c>
      <c r="Z513" s="12">
        <f t="shared" si="73"/>
        <v>2</v>
      </c>
      <c r="AA513" s="9">
        <f t="shared" si="74"/>
        <v>66.5</v>
      </c>
      <c r="AB513" s="12">
        <f t="shared" si="75"/>
      </c>
      <c r="AC513" s="9">
        <f t="shared" si="76"/>
      </c>
      <c r="AD513" s="12">
        <f t="shared" si="77"/>
        <v>13.4</v>
      </c>
      <c r="AE513" s="12"/>
    </row>
    <row r="514" spans="1:31" s="13" customFormat="1" ht="38.25" customHeight="1">
      <c r="A514" s="6" t="s">
        <v>2961</v>
      </c>
      <c r="B514" s="7"/>
      <c r="C514" s="7" t="s">
        <v>2962</v>
      </c>
      <c r="D514" s="6" t="s">
        <v>2963</v>
      </c>
      <c r="E514" s="6" t="s">
        <v>2964</v>
      </c>
      <c r="F514" s="6" t="s">
        <v>1357</v>
      </c>
      <c r="G514" s="8" t="s">
        <v>924</v>
      </c>
      <c r="H514" s="6">
        <v>100200</v>
      </c>
      <c r="I514" s="9">
        <v>5110.2</v>
      </c>
      <c r="J514" s="10">
        <v>0.051</v>
      </c>
      <c r="K514" s="8"/>
      <c r="L514" s="6">
        <v>12</v>
      </c>
      <c r="M514" s="6"/>
      <c r="N514" s="8"/>
      <c r="O514" s="8"/>
      <c r="P514" s="11">
        <v>0.051</v>
      </c>
      <c r="Q514" s="8" t="s">
        <v>39</v>
      </c>
      <c r="R514" s="8" t="s">
        <v>100</v>
      </c>
      <c r="S514" s="8" t="s">
        <v>2965</v>
      </c>
      <c r="T514" s="8" t="s">
        <v>2966</v>
      </c>
      <c r="U514" s="8">
        <v>6.32</v>
      </c>
      <c r="V514" s="8">
        <v>0</v>
      </c>
      <c r="W514" s="8">
        <v>30</v>
      </c>
      <c r="X514" s="8">
        <v>0</v>
      </c>
      <c r="Y514" s="9">
        <f t="shared" si="72"/>
        <v>5.75</v>
      </c>
      <c r="Z514" s="12">
        <f t="shared" si="73"/>
        <v>0.19167</v>
      </c>
      <c r="AA514" s="9">
        <f t="shared" si="74"/>
        <v>73.39</v>
      </c>
      <c r="AB514" s="12">
        <f t="shared" si="75"/>
      </c>
      <c r="AC514" s="9">
        <f t="shared" si="76"/>
      </c>
      <c r="AD514" s="12">
        <f t="shared" si="77"/>
        <v>5110.2</v>
      </c>
      <c r="AE514" s="12"/>
    </row>
    <row r="515" spans="1:31" s="13" customFormat="1" ht="38.25" customHeight="1">
      <c r="A515" s="6" t="s">
        <v>2967</v>
      </c>
      <c r="B515" s="7"/>
      <c r="C515" s="7" t="s">
        <v>2968</v>
      </c>
      <c r="D515" s="6" t="s">
        <v>2969</v>
      </c>
      <c r="E515" s="6" t="s">
        <v>2970</v>
      </c>
      <c r="F515" s="6" t="s">
        <v>36</v>
      </c>
      <c r="G515" s="8" t="s">
        <v>272</v>
      </c>
      <c r="H515" s="6">
        <v>1200</v>
      </c>
      <c r="I515" s="9">
        <v>179.88</v>
      </c>
      <c r="J515" s="10">
        <v>0.1499</v>
      </c>
      <c r="K515" s="8"/>
      <c r="L515" s="6">
        <v>12</v>
      </c>
      <c r="M515" s="6"/>
      <c r="N515" s="8"/>
      <c r="O515" s="8" t="s">
        <v>32</v>
      </c>
      <c r="P515" s="11">
        <v>0.1499</v>
      </c>
      <c r="Q515" s="8" t="s">
        <v>39</v>
      </c>
      <c r="R515" s="8" t="s">
        <v>166</v>
      </c>
      <c r="S515" s="8" t="s">
        <v>2971</v>
      </c>
      <c r="T515" s="8" t="s">
        <v>2972</v>
      </c>
      <c r="U515" s="8">
        <v>0</v>
      </c>
      <c r="V515" s="8">
        <v>4.7</v>
      </c>
      <c r="W515" s="8">
        <v>20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0.235</v>
      </c>
      <c r="AC515" s="9">
        <f t="shared" si="76"/>
        <v>36.21</v>
      </c>
      <c r="AD515" s="12">
        <f t="shared" si="77"/>
        <v>179.88</v>
      </c>
      <c r="AE515" s="12"/>
    </row>
    <row r="516" spans="1:31" s="13" customFormat="1" ht="38.25" customHeight="1">
      <c r="A516" s="6" t="s">
        <v>2973</v>
      </c>
      <c r="B516" s="7"/>
      <c r="C516" s="7" t="s">
        <v>2974</v>
      </c>
      <c r="D516" s="6" t="s">
        <v>2975</v>
      </c>
      <c r="E516" s="6" t="s">
        <v>2976</v>
      </c>
      <c r="F516" s="6" t="s">
        <v>2977</v>
      </c>
      <c r="G516" s="8" t="s">
        <v>2978</v>
      </c>
      <c r="H516" s="6">
        <v>35596</v>
      </c>
      <c r="I516" s="9">
        <v>252019.68</v>
      </c>
      <c r="J516" s="10">
        <v>7.08</v>
      </c>
      <c r="K516" s="8"/>
      <c r="L516" s="6">
        <v>12</v>
      </c>
      <c r="M516" s="6"/>
      <c r="N516" s="8"/>
      <c r="O516" s="8" t="s">
        <v>38</v>
      </c>
      <c r="P516" s="11">
        <v>6.89</v>
      </c>
      <c r="Q516" s="8" t="s">
        <v>39</v>
      </c>
      <c r="R516" s="8" t="s">
        <v>1496</v>
      </c>
      <c r="S516" s="8" t="s">
        <v>2979</v>
      </c>
      <c r="T516" s="8" t="s">
        <v>2980</v>
      </c>
      <c r="U516" s="8">
        <v>0</v>
      </c>
      <c r="V516" s="8">
        <v>57.67</v>
      </c>
      <c r="W516" s="8">
        <v>1</v>
      </c>
      <c r="X516" s="8">
        <v>0</v>
      </c>
      <c r="Y516" s="9">
        <f t="shared" si="72"/>
      </c>
      <c r="Z516" s="12">
        <f t="shared" si="73"/>
      </c>
      <c r="AA516" s="9">
        <f t="shared" si="74"/>
      </c>
      <c r="AB516" s="12">
        <f t="shared" si="75"/>
        <v>57.67</v>
      </c>
      <c r="AC516" s="9">
        <f t="shared" si="76"/>
        <v>88.05</v>
      </c>
      <c r="AD516" s="12">
        <f t="shared" si="77"/>
        <v>245256.44</v>
      </c>
      <c r="AE516" s="12"/>
    </row>
    <row r="517" spans="1:31" s="13" customFormat="1" ht="38.25" customHeight="1">
      <c r="A517" s="6" t="s">
        <v>2981</v>
      </c>
      <c r="B517" s="7"/>
      <c r="C517" s="7" t="s">
        <v>2982</v>
      </c>
      <c r="D517" s="6" t="s">
        <v>2983</v>
      </c>
      <c r="E517" s="6" t="s">
        <v>2984</v>
      </c>
      <c r="F517" s="6" t="s">
        <v>36</v>
      </c>
      <c r="G517" s="8" t="s">
        <v>306</v>
      </c>
      <c r="H517" s="6">
        <v>126720</v>
      </c>
      <c r="I517" s="9">
        <v>5322.24</v>
      </c>
      <c r="J517" s="10">
        <v>0.042</v>
      </c>
      <c r="K517" s="8"/>
      <c r="L517" s="6">
        <v>12</v>
      </c>
      <c r="M517" s="6"/>
      <c r="N517" s="8"/>
      <c r="O517" s="8"/>
      <c r="P517" s="11">
        <v>0.02938</v>
      </c>
      <c r="Q517" s="8" t="s">
        <v>39</v>
      </c>
      <c r="R517" s="8" t="s">
        <v>964</v>
      </c>
      <c r="S517" s="8" t="s">
        <v>2985</v>
      </c>
      <c r="T517" s="8" t="s">
        <v>2986</v>
      </c>
      <c r="U517" s="8">
        <v>8.08</v>
      </c>
      <c r="V517" s="8">
        <v>0</v>
      </c>
      <c r="W517" s="8">
        <v>15</v>
      </c>
      <c r="X517" s="8">
        <v>0</v>
      </c>
      <c r="Y517" s="9">
        <f t="shared" si="72"/>
        <v>7.35</v>
      </c>
      <c r="Z517" s="12">
        <f t="shared" si="73"/>
        <v>0.49</v>
      </c>
      <c r="AA517" s="9">
        <f t="shared" si="74"/>
        <v>94</v>
      </c>
      <c r="AB517" s="12">
        <f t="shared" si="75"/>
      </c>
      <c r="AC517" s="9">
        <f t="shared" si="76"/>
      </c>
      <c r="AD517" s="12">
        <f t="shared" si="77"/>
        <v>3723.0336</v>
      </c>
      <c r="AE517" s="12"/>
    </row>
    <row r="518" spans="1:31" s="13" customFormat="1" ht="25.5" customHeight="1">
      <c r="A518" s="6" t="s">
        <v>2987</v>
      </c>
      <c r="B518" s="7"/>
      <c r="C518" s="7" t="s">
        <v>2988</v>
      </c>
      <c r="D518" s="6" t="s">
        <v>2989</v>
      </c>
      <c r="E518" s="6" t="s">
        <v>2990</v>
      </c>
      <c r="F518" s="6" t="s">
        <v>2991</v>
      </c>
      <c r="G518" s="8" t="s">
        <v>595</v>
      </c>
      <c r="H518" s="6">
        <v>78120</v>
      </c>
      <c r="I518" s="9">
        <v>4394250</v>
      </c>
      <c r="J518" s="10">
        <v>56.25</v>
      </c>
      <c r="K518" s="8"/>
      <c r="L518" s="6">
        <v>12</v>
      </c>
      <c r="M518" s="6"/>
      <c r="N518" s="8"/>
      <c r="O518" s="8"/>
      <c r="P518" s="11">
        <v>56.25</v>
      </c>
      <c r="Q518" s="8" t="s">
        <v>39</v>
      </c>
      <c r="R518" s="8" t="s">
        <v>86</v>
      </c>
      <c r="S518" s="8" t="s">
        <v>2992</v>
      </c>
      <c r="T518" s="8" t="s">
        <v>2993</v>
      </c>
      <c r="U518" s="8">
        <v>0</v>
      </c>
      <c r="V518" s="8">
        <v>1800</v>
      </c>
      <c r="W518" s="8">
        <v>28</v>
      </c>
      <c r="X518" s="8">
        <v>0</v>
      </c>
      <c r="Y518" s="9">
        <f t="shared" si="72"/>
      </c>
      <c r="Z518" s="12">
        <f t="shared" si="73"/>
      </c>
      <c r="AA518" s="9">
        <f t="shared" si="74"/>
      </c>
      <c r="AB518" s="12">
        <f t="shared" si="75"/>
        <v>64.28571</v>
      </c>
      <c r="AC518" s="9">
        <f t="shared" si="76"/>
        <v>12.5</v>
      </c>
      <c r="AD518" s="12">
        <f t="shared" si="77"/>
        <v>4394250</v>
      </c>
      <c r="AE518" s="12"/>
    </row>
    <row r="519" spans="1:31" s="13" customFormat="1" ht="25.5" customHeight="1">
      <c r="A519" s="6" t="s">
        <v>2994</v>
      </c>
      <c r="B519" s="7"/>
      <c r="C519" s="7" t="s">
        <v>2995</v>
      </c>
      <c r="D519" s="6" t="s">
        <v>2996</v>
      </c>
      <c r="E519" s="6" t="s">
        <v>2997</v>
      </c>
      <c r="F519" s="6" t="s">
        <v>2998</v>
      </c>
      <c r="G519" s="8" t="s">
        <v>2999</v>
      </c>
      <c r="H519" s="6">
        <v>77080</v>
      </c>
      <c r="I519" s="9">
        <v>21720.38</v>
      </c>
      <c r="J519" s="10">
        <v>0.28179</v>
      </c>
      <c r="K519" s="8"/>
      <c r="L519" s="6">
        <v>12</v>
      </c>
      <c r="M519" s="6"/>
      <c r="N519" s="8"/>
      <c r="O519" s="8" t="s">
        <v>32</v>
      </c>
      <c r="P519" s="11">
        <v>0.27618</v>
      </c>
      <c r="Q519" s="8" t="s">
        <v>39</v>
      </c>
      <c r="R519" s="8" t="s">
        <v>250</v>
      </c>
      <c r="S519" s="8" t="s">
        <v>3000</v>
      </c>
      <c r="T519" s="8" t="s">
        <v>3001</v>
      </c>
      <c r="U519" s="8">
        <v>1.86</v>
      </c>
      <c r="V519" s="8">
        <v>0</v>
      </c>
      <c r="W519" s="8">
        <v>3</v>
      </c>
      <c r="X519" s="8">
        <v>0</v>
      </c>
      <c r="Y519" s="9">
        <f t="shared" si="72"/>
        <v>1.69</v>
      </c>
      <c r="Z519" s="12">
        <f t="shared" si="73"/>
        <v>0.56333</v>
      </c>
      <c r="AA519" s="9">
        <f t="shared" si="74"/>
        <v>50.97</v>
      </c>
      <c r="AB519" s="12">
        <f t="shared" si="75"/>
      </c>
      <c r="AC519" s="9">
        <f t="shared" si="76"/>
      </c>
      <c r="AD519" s="12">
        <f t="shared" si="77"/>
        <v>21287.9544</v>
      </c>
      <c r="AE519" s="12"/>
    </row>
    <row r="520" spans="1:31" s="13" customFormat="1" ht="25.5" customHeight="1">
      <c r="A520" s="6" t="s">
        <v>3002</v>
      </c>
      <c r="B520" s="7"/>
      <c r="C520" s="7" t="s">
        <v>3003</v>
      </c>
      <c r="D520" s="6" t="s">
        <v>2996</v>
      </c>
      <c r="E520" s="6" t="s">
        <v>2997</v>
      </c>
      <c r="F520" s="6" t="s">
        <v>3004</v>
      </c>
      <c r="G520" s="8" t="s">
        <v>3005</v>
      </c>
      <c r="H520" s="6">
        <v>11346</v>
      </c>
      <c r="I520" s="9">
        <v>5673.34</v>
      </c>
      <c r="J520" s="10">
        <v>0.5</v>
      </c>
      <c r="K520" s="8"/>
      <c r="L520" s="6">
        <v>12</v>
      </c>
      <c r="M520" s="6"/>
      <c r="N520" s="8"/>
      <c r="O520" s="8" t="s">
        <v>32</v>
      </c>
      <c r="P520" s="11">
        <v>0.5</v>
      </c>
      <c r="Q520" s="8" t="s">
        <v>39</v>
      </c>
      <c r="R520" s="8" t="s">
        <v>250</v>
      </c>
      <c r="S520" s="8" t="s">
        <v>3006</v>
      </c>
      <c r="T520" s="8" t="s">
        <v>3007</v>
      </c>
      <c r="U520" s="8">
        <v>0</v>
      </c>
      <c r="V520" s="8">
        <v>2.5</v>
      </c>
      <c r="W520" s="8">
        <v>5</v>
      </c>
      <c r="X520" s="8">
        <v>0</v>
      </c>
      <c r="Y520" s="9">
        <f t="shared" si="72"/>
      </c>
      <c r="Z520" s="12">
        <f t="shared" si="73"/>
      </c>
      <c r="AA520" s="9">
        <f t="shared" si="74"/>
      </c>
      <c r="AB520" s="12">
        <f t="shared" si="75"/>
        <v>0.5</v>
      </c>
      <c r="AC520" s="9">
        <f t="shared" si="76"/>
        <v>0</v>
      </c>
      <c r="AD520" s="12">
        <f t="shared" si="77"/>
        <v>5673</v>
      </c>
      <c r="AE520" s="12"/>
    </row>
    <row r="521" spans="1:31" s="13" customFormat="1" ht="51" customHeight="1">
      <c r="A521" s="6" t="s">
        <v>3008</v>
      </c>
      <c r="B521" s="7"/>
      <c r="C521" s="7" t="s">
        <v>3009</v>
      </c>
      <c r="D521" s="6" t="s">
        <v>3010</v>
      </c>
      <c r="E521" s="6" t="s">
        <v>3011</v>
      </c>
      <c r="F521" s="6" t="s">
        <v>537</v>
      </c>
      <c r="G521" s="8" t="s">
        <v>408</v>
      </c>
      <c r="H521" s="6">
        <v>53700</v>
      </c>
      <c r="I521" s="9">
        <v>11228.67</v>
      </c>
      <c r="J521" s="10">
        <v>0.2091</v>
      </c>
      <c r="K521" s="8"/>
      <c r="L521" s="6">
        <v>12</v>
      </c>
      <c r="M521" s="6"/>
      <c r="N521" s="8"/>
      <c r="O521" s="8" t="s">
        <v>32</v>
      </c>
      <c r="P521" s="11">
        <v>0.2085</v>
      </c>
      <c r="Q521" s="8" t="s">
        <v>39</v>
      </c>
      <c r="R521" s="8" t="s">
        <v>1196</v>
      </c>
      <c r="S521" s="8" t="s">
        <v>3012</v>
      </c>
      <c r="T521" s="8" t="s">
        <v>3013</v>
      </c>
      <c r="U521" s="8">
        <v>5.1</v>
      </c>
      <c r="V521" s="8">
        <v>0</v>
      </c>
      <c r="W521" s="8">
        <v>10</v>
      </c>
      <c r="X521" s="8">
        <v>0</v>
      </c>
      <c r="Y521" s="9">
        <f t="shared" si="72"/>
        <v>4.64</v>
      </c>
      <c r="Z521" s="12">
        <f t="shared" si="73"/>
        <v>0.464</v>
      </c>
      <c r="AA521" s="9">
        <f t="shared" si="74"/>
        <v>55.06</v>
      </c>
      <c r="AB521" s="12">
        <f t="shared" si="75"/>
      </c>
      <c r="AC521" s="9">
        <f t="shared" si="76"/>
      </c>
      <c r="AD521" s="12">
        <f t="shared" si="77"/>
        <v>11196.449999999999</v>
      </c>
      <c r="AE521" s="12"/>
    </row>
    <row r="522" spans="1:31" s="13" customFormat="1" ht="38.25" customHeight="1">
      <c r="A522" s="6" t="s">
        <v>3014</v>
      </c>
      <c r="B522" s="7"/>
      <c r="C522" s="7" t="s">
        <v>3015</v>
      </c>
      <c r="D522" s="6" t="s">
        <v>3016</v>
      </c>
      <c r="E522" s="6" t="s">
        <v>3017</v>
      </c>
      <c r="F522" s="6" t="s">
        <v>36</v>
      </c>
      <c r="G522" s="8" t="s">
        <v>201</v>
      </c>
      <c r="H522" s="6">
        <v>3488</v>
      </c>
      <c r="I522" s="9">
        <v>312.7</v>
      </c>
      <c r="J522" s="10">
        <v>0.08965</v>
      </c>
      <c r="K522" s="8"/>
      <c r="L522" s="6">
        <v>12</v>
      </c>
      <c r="M522" s="6"/>
      <c r="N522" s="8"/>
      <c r="O522" s="8" t="s">
        <v>38</v>
      </c>
      <c r="P522" s="11">
        <v>0.066</v>
      </c>
      <c r="Q522" s="8" t="s">
        <v>39</v>
      </c>
      <c r="R522" s="8" t="s">
        <v>202</v>
      </c>
      <c r="S522" s="8" t="s">
        <v>3018</v>
      </c>
      <c r="T522" s="8" t="s">
        <v>3019</v>
      </c>
      <c r="U522" s="8">
        <v>22.56</v>
      </c>
      <c r="V522" s="8">
        <v>0</v>
      </c>
      <c r="W522" s="8">
        <v>7</v>
      </c>
      <c r="X522" s="8">
        <v>0</v>
      </c>
      <c r="Y522" s="9">
        <f t="shared" si="72"/>
        <v>20.51</v>
      </c>
      <c r="Z522" s="12">
        <f t="shared" si="73"/>
        <v>2.93</v>
      </c>
      <c r="AA522" s="9">
        <f t="shared" si="74"/>
        <v>97.75</v>
      </c>
      <c r="AB522" s="12">
        <f t="shared" si="75"/>
      </c>
      <c r="AC522" s="9">
        <f t="shared" si="76"/>
      </c>
      <c r="AD522" s="12">
        <f t="shared" si="77"/>
        <v>230.208</v>
      </c>
      <c r="AE522" s="12"/>
    </row>
    <row r="523" spans="1:31" s="13" customFormat="1" ht="25.5" customHeight="1">
      <c r="A523" s="6" t="s">
        <v>3020</v>
      </c>
      <c r="B523" s="7"/>
      <c r="C523" s="7" t="s">
        <v>3021</v>
      </c>
      <c r="D523" s="6" t="s">
        <v>3016</v>
      </c>
      <c r="E523" s="6" t="s">
        <v>3017</v>
      </c>
      <c r="F523" s="6" t="s">
        <v>3022</v>
      </c>
      <c r="G523" s="8" t="s">
        <v>3023</v>
      </c>
      <c r="H523" s="6">
        <v>5018</v>
      </c>
      <c r="I523" s="9">
        <v>47584.7</v>
      </c>
      <c r="J523" s="10">
        <v>9.4828</v>
      </c>
      <c r="K523" s="8"/>
      <c r="L523" s="6">
        <v>12</v>
      </c>
      <c r="M523" s="6"/>
      <c r="N523" s="8"/>
      <c r="O523" s="8" t="s">
        <v>48</v>
      </c>
      <c r="P523" s="11">
        <v>9.4828</v>
      </c>
      <c r="Q523" s="8" t="s">
        <v>39</v>
      </c>
      <c r="R523" s="8" t="s">
        <v>588</v>
      </c>
      <c r="S523" s="8" t="s">
        <v>3024</v>
      </c>
      <c r="T523" s="8" t="s">
        <v>3025</v>
      </c>
      <c r="U523" s="8">
        <v>23.18</v>
      </c>
      <c r="V523" s="8">
        <v>0</v>
      </c>
      <c r="W523" s="8">
        <v>1</v>
      </c>
      <c r="X523" s="8">
        <v>0</v>
      </c>
      <c r="Y523" s="9">
        <f t="shared" si="72"/>
        <v>21.07</v>
      </c>
      <c r="Z523" s="12">
        <f t="shared" si="73"/>
        <v>21.07</v>
      </c>
      <c r="AA523" s="9">
        <f t="shared" si="74"/>
        <v>54.99</v>
      </c>
      <c r="AB523" s="12">
        <f t="shared" si="75"/>
      </c>
      <c r="AC523" s="9">
        <f t="shared" si="76"/>
      </c>
      <c r="AD523" s="12">
        <f t="shared" si="77"/>
        <v>47584.6904</v>
      </c>
      <c r="AE523" s="12"/>
    </row>
    <row r="524" spans="1:31" s="13" customFormat="1" ht="25.5" customHeight="1">
      <c r="A524" s="6" t="s">
        <v>3026</v>
      </c>
      <c r="B524" s="7"/>
      <c r="C524" s="7" t="s">
        <v>3027</v>
      </c>
      <c r="D524" s="6" t="s">
        <v>3016</v>
      </c>
      <c r="E524" s="6" t="s">
        <v>3017</v>
      </c>
      <c r="F524" s="6" t="s">
        <v>3028</v>
      </c>
      <c r="G524" s="8" t="s">
        <v>3029</v>
      </c>
      <c r="H524" s="6">
        <v>47133</v>
      </c>
      <c r="I524" s="9">
        <v>20738.67</v>
      </c>
      <c r="J524" s="10">
        <v>0.44</v>
      </c>
      <c r="K524" s="8"/>
      <c r="L524" s="6">
        <v>12</v>
      </c>
      <c r="M524" s="6"/>
      <c r="N524" s="8"/>
      <c r="O524" s="8" t="s">
        <v>32</v>
      </c>
      <c r="P524" s="11">
        <v>0.436</v>
      </c>
      <c r="Q524" s="8" t="s">
        <v>39</v>
      </c>
      <c r="R524" s="8" t="s">
        <v>471</v>
      </c>
      <c r="S524" s="8" t="s">
        <v>3030</v>
      </c>
      <c r="T524" s="8" t="s">
        <v>3031</v>
      </c>
      <c r="U524" s="8">
        <v>126.97</v>
      </c>
      <c r="V524" s="8">
        <v>0</v>
      </c>
      <c r="W524" s="8">
        <v>10</v>
      </c>
      <c r="X524" s="8">
        <v>0</v>
      </c>
      <c r="Y524" s="9">
        <f t="shared" si="72"/>
        <v>115.43</v>
      </c>
      <c r="Z524" s="12">
        <f t="shared" si="73"/>
        <v>11.543</v>
      </c>
      <c r="AA524" s="9">
        <f t="shared" si="74"/>
        <v>96.22</v>
      </c>
      <c r="AB524" s="12">
        <f t="shared" si="75"/>
      </c>
      <c r="AC524" s="9">
        <f t="shared" si="76"/>
      </c>
      <c r="AD524" s="12">
        <f t="shared" si="77"/>
        <v>20549.988</v>
      </c>
      <c r="AE524" s="12"/>
    </row>
    <row r="525" spans="1:31" s="13" customFormat="1" ht="38.25" customHeight="1">
      <c r="A525" s="6" t="s">
        <v>3032</v>
      </c>
      <c r="B525" s="7"/>
      <c r="C525" s="7" t="s">
        <v>3033</v>
      </c>
      <c r="D525" s="6" t="s">
        <v>3016</v>
      </c>
      <c r="E525" s="6" t="s">
        <v>3017</v>
      </c>
      <c r="F525" s="6" t="s">
        <v>3034</v>
      </c>
      <c r="G525" s="8" t="s">
        <v>3035</v>
      </c>
      <c r="H525" s="6">
        <v>26166</v>
      </c>
      <c r="I525" s="9">
        <v>20933.34</v>
      </c>
      <c r="J525" s="10">
        <v>0.8</v>
      </c>
      <c r="K525" s="8"/>
      <c r="L525" s="6">
        <v>12</v>
      </c>
      <c r="M525" s="6"/>
      <c r="N525" s="8"/>
      <c r="O525" s="8" t="s">
        <v>32</v>
      </c>
      <c r="P525" s="11">
        <v>0.768</v>
      </c>
      <c r="Q525" s="8" t="s">
        <v>39</v>
      </c>
      <c r="R525" s="8" t="s">
        <v>2434</v>
      </c>
      <c r="S525" s="8" t="s">
        <v>3036</v>
      </c>
      <c r="T525" s="8" t="s">
        <v>3037</v>
      </c>
      <c r="U525" s="8">
        <v>0</v>
      </c>
      <c r="V525" s="8">
        <v>249</v>
      </c>
      <c r="W525" s="8">
        <v>25</v>
      </c>
      <c r="X525" s="8">
        <v>0</v>
      </c>
      <c r="Y525" s="9">
        <f t="shared" si="72"/>
      </c>
      <c r="Z525" s="12">
        <f t="shared" si="73"/>
      </c>
      <c r="AA525" s="9">
        <f t="shared" si="74"/>
      </c>
      <c r="AB525" s="12">
        <f t="shared" si="75"/>
        <v>9.96</v>
      </c>
      <c r="AC525" s="9">
        <f t="shared" si="76"/>
        <v>92.29</v>
      </c>
      <c r="AD525" s="12">
        <f t="shared" si="77"/>
        <v>20095.488</v>
      </c>
      <c r="AE525" s="12"/>
    </row>
    <row r="526" spans="1:31" s="13" customFormat="1" ht="25.5" customHeight="1">
      <c r="A526" s="6" t="s">
        <v>3038</v>
      </c>
      <c r="B526" s="7"/>
      <c r="C526" s="7" t="s">
        <v>3039</v>
      </c>
      <c r="D526" s="6" t="s">
        <v>3016</v>
      </c>
      <c r="E526" s="6" t="s">
        <v>3017</v>
      </c>
      <c r="F526" s="6" t="s">
        <v>3028</v>
      </c>
      <c r="G526" s="8" t="s">
        <v>3040</v>
      </c>
      <c r="H526" s="6">
        <v>29800</v>
      </c>
      <c r="I526" s="9">
        <v>35760</v>
      </c>
      <c r="J526" s="10">
        <v>1.2</v>
      </c>
      <c r="K526" s="8"/>
      <c r="L526" s="6">
        <v>12</v>
      </c>
      <c r="M526" s="6"/>
      <c r="N526" s="8"/>
      <c r="O526" s="8" t="s">
        <v>32</v>
      </c>
      <c r="P526" s="11">
        <v>1.058</v>
      </c>
      <c r="Q526" s="8" t="s">
        <v>39</v>
      </c>
      <c r="R526" s="8" t="s">
        <v>471</v>
      </c>
      <c r="S526" s="8" t="s">
        <v>3041</v>
      </c>
      <c r="T526" s="8" t="s">
        <v>3042</v>
      </c>
      <c r="U526" s="8">
        <v>463.96</v>
      </c>
      <c r="V526" s="8">
        <v>0</v>
      </c>
      <c r="W526" s="8">
        <v>10</v>
      </c>
      <c r="X526" s="8">
        <v>0</v>
      </c>
      <c r="Y526" s="9">
        <f aca="true" t="shared" si="78" ref="Y526:Y564">IF(U526&gt;0,ROUND(U526*100/110,2),"")</f>
        <v>421.78</v>
      </c>
      <c r="Z526" s="12">
        <f aca="true" t="shared" si="79" ref="Z526:Z564">IF(W526*U526&gt;0,ROUND(Y526/IF(X526&gt;0,X526,W526)/IF(X526&gt;0,W526,1),5),Y526)</f>
        <v>42.178</v>
      </c>
      <c r="AA526" s="9">
        <f aca="true" t="shared" si="80" ref="AA526:AA564">IF(W526*U526&gt;0,100-ROUND(P526/Z526*100,2),"")</f>
        <v>97.49</v>
      </c>
      <c r="AB526" s="12">
        <f aca="true" t="shared" si="81" ref="AB526:AB564">IF(W526*V526&gt;0,ROUND(V526/IF(X526&gt;0,X526,W526)/IF(X526&gt;0,W526,1),5),"")</f>
      </c>
      <c r="AC526" s="9">
        <f aca="true" t="shared" si="82" ref="AC526:AC564">IF(W526*V526&gt;0,100-ROUND(P526/AB526*100,2),"")</f>
      </c>
      <c r="AD526" s="12">
        <f aca="true" t="shared" si="83" ref="AD526:AD564">IF(ISNUMBER(H526),IF(ISNUMBER(P526),IF(P526&gt;0,P526*H526,""),""),"")</f>
        <v>31528.4</v>
      </c>
      <c r="AE526" s="12"/>
    </row>
    <row r="527" spans="1:31" s="13" customFormat="1" ht="25.5" customHeight="1">
      <c r="A527" s="6" t="s">
        <v>3043</v>
      </c>
      <c r="B527" s="7"/>
      <c r="C527" s="7" t="s">
        <v>3044</v>
      </c>
      <c r="D527" s="6" t="s">
        <v>3045</v>
      </c>
      <c r="E527" s="6" t="s">
        <v>3046</v>
      </c>
      <c r="F527" s="6" t="s">
        <v>1030</v>
      </c>
      <c r="G527" s="8" t="s">
        <v>3047</v>
      </c>
      <c r="H527" s="6">
        <v>97200</v>
      </c>
      <c r="I527" s="9">
        <v>17273.41</v>
      </c>
      <c r="J527" s="10">
        <v>0.17771</v>
      </c>
      <c r="K527" s="8" t="s">
        <v>1766</v>
      </c>
      <c r="L527" s="6">
        <v>12</v>
      </c>
      <c r="M527" s="6"/>
      <c r="N527" s="8"/>
      <c r="O527" s="8" t="s">
        <v>38</v>
      </c>
      <c r="P527" s="11">
        <v>0.17771</v>
      </c>
      <c r="Q527" s="8" t="s">
        <v>39</v>
      </c>
      <c r="R527" s="8" t="s">
        <v>202</v>
      </c>
      <c r="S527" s="8" t="s">
        <v>3048</v>
      </c>
      <c r="T527" s="8" t="s">
        <v>3049</v>
      </c>
      <c r="U527" s="8">
        <v>0</v>
      </c>
      <c r="V527" s="8">
        <v>80.79192</v>
      </c>
      <c r="W527" s="8">
        <v>1</v>
      </c>
      <c r="X527" s="8">
        <v>50</v>
      </c>
      <c r="Y527" s="9">
        <f t="shared" si="78"/>
      </c>
      <c r="Z527" s="12">
        <f t="shared" si="79"/>
      </c>
      <c r="AA527" s="9">
        <f t="shared" si="80"/>
      </c>
      <c r="AB527" s="12">
        <f t="shared" si="81"/>
        <v>1.61584</v>
      </c>
      <c r="AC527" s="9">
        <f t="shared" si="82"/>
        <v>89</v>
      </c>
      <c r="AD527" s="12">
        <f t="shared" si="83"/>
        <v>17273.412</v>
      </c>
      <c r="AE527" s="12"/>
    </row>
    <row r="528" spans="1:31" s="13" customFormat="1" ht="25.5" customHeight="1">
      <c r="A528" s="6" t="s">
        <v>3050</v>
      </c>
      <c r="B528" s="7"/>
      <c r="C528" s="7" t="s">
        <v>3051</v>
      </c>
      <c r="D528" s="6" t="s">
        <v>3052</v>
      </c>
      <c r="E528" s="6" t="s">
        <v>3053</v>
      </c>
      <c r="F528" s="6" t="s">
        <v>3054</v>
      </c>
      <c r="G528" s="8" t="s">
        <v>3055</v>
      </c>
      <c r="H528" s="6">
        <v>13618</v>
      </c>
      <c r="I528" s="9">
        <v>28053.08</v>
      </c>
      <c r="J528" s="10">
        <v>2.06</v>
      </c>
      <c r="K528" s="8"/>
      <c r="L528" s="6">
        <v>12</v>
      </c>
      <c r="M528" s="6"/>
      <c r="N528" s="8"/>
      <c r="O528" s="8" t="s">
        <v>55</v>
      </c>
      <c r="P528" s="11">
        <v>2.06</v>
      </c>
      <c r="Q528" s="8" t="s">
        <v>39</v>
      </c>
      <c r="R528" s="8" t="s">
        <v>61</v>
      </c>
      <c r="S528" s="8" t="s">
        <v>3056</v>
      </c>
      <c r="T528" s="8" t="s">
        <v>3057</v>
      </c>
      <c r="U528" s="8">
        <v>4.54</v>
      </c>
      <c r="V528" s="8">
        <v>0</v>
      </c>
      <c r="W528" s="8">
        <v>1</v>
      </c>
      <c r="X528" s="8">
        <v>0</v>
      </c>
      <c r="Y528" s="9">
        <f t="shared" si="78"/>
        <v>4.13</v>
      </c>
      <c r="Z528" s="12">
        <f t="shared" si="79"/>
        <v>4.13</v>
      </c>
      <c r="AA528" s="9">
        <f t="shared" si="80"/>
        <v>50.12</v>
      </c>
      <c r="AB528" s="12">
        <f t="shared" si="81"/>
      </c>
      <c r="AC528" s="9">
        <f t="shared" si="82"/>
      </c>
      <c r="AD528" s="12">
        <f t="shared" si="83"/>
        <v>28053.08</v>
      </c>
      <c r="AE528" s="12"/>
    </row>
    <row r="529" spans="1:31" s="13" customFormat="1" ht="25.5" customHeight="1">
      <c r="A529" s="6" t="s">
        <v>3058</v>
      </c>
      <c r="B529" s="7"/>
      <c r="C529" s="7" t="s">
        <v>3059</v>
      </c>
      <c r="D529" s="6" t="s">
        <v>3060</v>
      </c>
      <c r="E529" s="6" t="s">
        <v>3061</v>
      </c>
      <c r="F529" s="6" t="s">
        <v>3062</v>
      </c>
      <c r="G529" s="8" t="s">
        <v>3063</v>
      </c>
      <c r="H529" s="6">
        <v>11810</v>
      </c>
      <c r="I529" s="9">
        <v>14762.5</v>
      </c>
      <c r="J529" s="10">
        <v>1.25</v>
      </c>
      <c r="K529" s="8"/>
      <c r="L529" s="6">
        <v>12</v>
      </c>
      <c r="M529" s="6"/>
      <c r="N529" s="8"/>
      <c r="O529" s="8" t="s">
        <v>38</v>
      </c>
      <c r="P529" s="11">
        <v>1.25</v>
      </c>
      <c r="Q529" s="8" t="s">
        <v>39</v>
      </c>
      <c r="R529" s="8" t="s">
        <v>702</v>
      </c>
      <c r="S529" s="8" t="s">
        <v>3064</v>
      </c>
      <c r="T529" s="8" t="s">
        <v>3065</v>
      </c>
      <c r="U529" s="8">
        <v>0</v>
      </c>
      <c r="V529" s="8">
        <v>61.68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12.336</v>
      </c>
      <c r="AC529" s="9">
        <f t="shared" si="82"/>
        <v>89.87</v>
      </c>
      <c r="AD529" s="12">
        <f t="shared" si="83"/>
        <v>14762.5</v>
      </c>
      <c r="AE529" s="12"/>
    </row>
    <row r="530" spans="1:31" s="13" customFormat="1" ht="25.5" customHeight="1">
      <c r="A530" s="6" t="s">
        <v>3066</v>
      </c>
      <c r="B530" s="7"/>
      <c r="C530" s="7" t="s">
        <v>3067</v>
      </c>
      <c r="D530" s="6" t="s">
        <v>3060</v>
      </c>
      <c r="E530" s="6" t="s">
        <v>3061</v>
      </c>
      <c r="F530" s="6" t="s">
        <v>3068</v>
      </c>
      <c r="G530" s="8" t="s">
        <v>3063</v>
      </c>
      <c r="H530" s="6">
        <v>26180</v>
      </c>
      <c r="I530" s="9">
        <v>19635</v>
      </c>
      <c r="J530" s="10">
        <v>0.75</v>
      </c>
      <c r="K530" s="8"/>
      <c r="L530" s="6">
        <v>12</v>
      </c>
      <c r="M530" s="6"/>
      <c r="N530" s="8"/>
      <c r="O530" s="8" t="s">
        <v>38</v>
      </c>
      <c r="P530" s="11">
        <v>0.75</v>
      </c>
      <c r="Q530" s="8" t="s">
        <v>39</v>
      </c>
      <c r="R530" s="8" t="s">
        <v>702</v>
      </c>
      <c r="S530" s="8" t="s">
        <v>3069</v>
      </c>
      <c r="T530" s="8" t="s">
        <v>3070</v>
      </c>
      <c r="U530" s="8">
        <v>0</v>
      </c>
      <c r="V530" s="8">
        <v>30.85</v>
      </c>
      <c r="W530" s="8">
        <v>5</v>
      </c>
      <c r="X530" s="8">
        <v>0</v>
      </c>
      <c r="Y530" s="9">
        <f t="shared" si="78"/>
      </c>
      <c r="Z530" s="12">
        <f t="shared" si="79"/>
      </c>
      <c r="AA530" s="9">
        <f t="shared" si="80"/>
      </c>
      <c r="AB530" s="12">
        <f t="shared" si="81"/>
        <v>6.17</v>
      </c>
      <c r="AC530" s="9">
        <f t="shared" si="82"/>
        <v>87.84</v>
      </c>
      <c r="AD530" s="12">
        <f t="shared" si="83"/>
        <v>19635</v>
      </c>
      <c r="AE530" s="12"/>
    </row>
    <row r="531" spans="1:31" s="13" customFormat="1" ht="38.25" customHeight="1">
      <c r="A531" s="6" t="s">
        <v>3071</v>
      </c>
      <c r="B531" s="7"/>
      <c r="C531" s="7" t="s">
        <v>3072</v>
      </c>
      <c r="D531" s="6" t="s">
        <v>3073</v>
      </c>
      <c r="E531" s="6" t="s">
        <v>3074</v>
      </c>
      <c r="F531" s="6" t="s">
        <v>3075</v>
      </c>
      <c r="G531" s="8" t="s">
        <v>3076</v>
      </c>
      <c r="H531" s="6">
        <v>1060</v>
      </c>
      <c r="I531" s="9">
        <v>1166</v>
      </c>
      <c r="J531" s="10">
        <v>1.1</v>
      </c>
      <c r="K531" s="8"/>
      <c r="L531" s="6">
        <v>12</v>
      </c>
      <c r="M531" s="6"/>
      <c r="N531" s="8"/>
      <c r="O531" s="8" t="s">
        <v>32</v>
      </c>
      <c r="P531" s="11">
        <v>1.1</v>
      </c>
      <c r="Q531" s="8" t="s">
        <v>39</v>
      </c>
      <c r="R531" s="8" t="s">
        <v>591</v>
      </c>
      <c r="S531" s="8" t="s">
        <v>3077</v>
      </c>
      <c r="T531" s="8" t="s">
        <v>3078</v>
      </c>
      <c r="U531" s="8">
        <v>13.79</v>
      </c>
      <c r="V531" s="8">
        <v>0</v>
      </c>
      <c r="W531" s="8">
        <v>1</v>
      </c>
      <c r="X531" s="8">
        <v>0</v>
      </c>
      <c r="Y531" s="9">
        <f t="shared" si="78"/>
        <v>12.54</v>
      </c>
      <c r="Z531" s="12">
        <f t="shared" si="79"/>
        <v>12.54</v>
      </c>
      <c r="AA531" s="9">
        <f t="shared" si="80"/>
        <v>91.23</v>
      </c>
      <c r="AB531" s="12">
        <f t="shared" si="81"/>
      </c>
      <c r="AC531" s="9">
        <f t="shared" si="82"/>
      </c>
      <c r="AD531" s="12">
        <f t="shared" si="83"/>
        <v>1166</v>
      </c>
      <c r="AE531" s="12"/>
    </row>
    <row r="532" spans="1:31" s="13" customFormat="1" ht="25.5" customHeight="1">
      <c r="A532" s="6" t="s">
        <v>3079</v>
      </c>
      <c r="B532" s="7"/>
      <c r="C532" s="7" t="s">
        <v>3080</v>
      </c>
      <c r="D532" s="6" t="s">
        <v>3081</v>
      </c>
      <c r="E532" s="6" t="s">
        <v>3082</v>
      </c>
      <c r="F532" s="6" t="s">
        <v>122</v>
      </c>
      <c r="G532" s="8" t="s">
        <v>1976</v>
      </c>
      <c r="H532" s="6">
        <v>1372</v>
      </c>
      <c r="I532" s="9">
        <v>2744</v>
      </c>
      <c r="J532" s="10">
        <v>2</v>
      </c>
      <c r="K532" s="8"/>
      <c r="L532" s="6">
        <v>12</v>
      </c>
      <c r="M532" s="6"/>
      <c r="N532" s="8"/>
      <c r="O532" s="8" t="s">
        <v>38</v>
      </c>
      <c r="P532" s="11">
        <v>2</v>
      </c>
      <c r="Q532" s="8" t="s">
        <v>39</v>
      </c>
      <c r="R532" s="8" t="s">
        <v>145</v>
      </c>
      <c r="S532" s="8" t="s">
        <v>3083</v>
      </c>
      <c r="T532" s="8" t="s">
        <v>3084</v>
      </c>
      <c r="U532" s="8">
        <v>4.8</v>
      </c>
      <c r="V532" s="8">
        <v>0</v>
      </c>
      <c r="W532" s="8">
        <v>1</v>
      </c>
      <c r="X532" s="8">
        <v>0</v>
      </c>
      <c r="Y532" s="9">
        <f t="shared" si="78"/>
        <v>4.36</v>
      </c>
      <c r="Z532" s="12">
        <f t="shared" si="79"/>
        <v>4.36</v>
      </c>
      <c r="AA532" s="9">
        <f t="shared" si="80"/>
        <v>54.13</v>
      </c>
      <c r="AB532" s="12">
        <f t="shared" si="81"/>
      </c>
      <c r="AC532" s="9">
        <f t="shared" si="82"/>
      </c>
      <c r="AD532" s="12">
        <f t="shared" si="83"/>
        <v>2744</v>
      </c>
      <c r="AE532" s="12"/>
    </row>
    <row r="533" spans="1:31" s="13" customFormat="1" ht="38.25" customHeight="1">
      <c r="A533" s="6" t="s">
        <v>3085</v>
      </c>
      <c r="B533" s="7"/>
      <c r="C533" s="7" t="s">
        <v>3086</v>
      </c>
      <c r="D533" s="6" t="s">
        <v>3087</v>
      </c>
      <c r="E533" s="6" t="s">
        <v>3088</v>
      </c>
      <c r="F533" s="6" t="s">
        <v>3089</v>
      </c>
      <c r="G533" s="8" t="s">
        <v>3090</v>
      </c>
      <c r="H533" s="6">
        <v>350</v>
      </c>
      <c r="I533" s="9">
        <v>595</v>
      </c>
      <c r="J533" s="10">
        <v>1.7</v>
      </c>
      <c r="K533" s="8"/>
      <c r="L533" s="6">
        <v>12</v>
      </c>
      <c r="M533" s="6"/>
      <c r="N533" s="8"/>
      <c r="O533" s="8" t="s">
        <v>38</v>
      </c>
      <c r="P533" s="11">
        <v>1.7</v>
      </c>
      <c r="Q533" s="8" t="s">
        <v>39</v>
      </c>
      <c r="R533" s="8" t="s">
        <v>145</v>
      </c>
      <c r="S533" s="8" t="s">
        <v>3091</v>
      </c>
      <c r="T533" s="8" t="s">
        <v>3092</v>
      </c>
      <c r="U533" s="8">
        <v>6.29</v>
      </c>
      <c r="V533" s="8">
        <v>0</v>
      </c>
      <c r="W533" s="8">
        <v>1</v>
      </c>
      <c r="X533" s="8">
        <v>0</v>
      </c>
      <c r="Y533" s="9">
        <f t="shared" si="78"/>
        <v>5.72</v>
      </c>
      <c r="Z533" s="12">
        <f t="shared" si="79"/>
        <v>5.72</v>
      </c>
      <c r="AA533" s="9">
        <f t="shared" si="80"/>
        <v>70.28</v>
      </c>
      <c r="AB533" s="12">
        <f t="shared" si="81"/>
      </c>
      <c r="AC533" s="9">
        <f t="shared" si="82"/>
      </c>
      <c r="AD533" s="12">
        <f t="shared" si="83"/>
        <v>595</v>
      </c>
      <c r="AE533" s="12"/>
    </row>
    <row r="534" spans="1:31" s="13" customFormat="1" ht="38.25" customHeight="1">
      <c r="A534" s="6" t="s">
        <v>3093</v>
      </c>
      <c r="B534" s="7"/>
      <c r="C534" s="7" t="s">
        <v>3094</v>
      </c>
      <c r="D534" s="6" t="s">
        <v>3095</v>
      </c>
      <c r="E534" s="6" t="s">
        <v>3096</v>
      </c>
      <c r="F534" s="6" t="s">
        <v>36</v>
      </c>
      <c r="G534" s="8" t="s">
        <v>655</v>
      </c>
      <c r="H534" s="6">
        <v>200400</v>
      </c>
      <c r="I534" s="9">
        <v>4008</v>
      </c>
      <c r="J534" s="10">
        <v>0.02</v>
      </c>
      <c r="K534" s="8"/>
      <c r="L534" s="6">
        <v>12</v>
      </c>
      <c r="M534" s="6"/>
      <c r="N534" s="8"/>
      <c r="O534" s="8" t="s">
        <v>32</v>
      </c>
      <c r="P534" s="11">
        <v>0.02</v>
      </c>
      <c r="Q534" s="8" t="s">
        <v>39</v>
      </c>
      <c r="R534" s="8" t="s">
        <v>591</v>
      </c>
      <c r="S534" s="8" t="s">
        <v>3097</v>
      </c>
      <c r="T534" s="8" t="s">
        <v>3098</v>
      </c>
      <c r="U534" s="8">
        <v>10.7</v>
      </c>
      <c r="V534" s="8">
        <v>0</v>
      </c>
      <c r="W534" s="8">
        <v>30</v>
      </c>
      <c r="X534" s="8">
        <v>0</v>
      </c>
      <c r="Y534" s="9">
        <f t="shared" si="78"/>
        <v>9.73</v>
      </c>
      <c r="Z534" s="12">
        <f t="shared" si="79"/>
        <v>0.32433</v>
      </c>
      <c r="AA534" s="9">
        <f t="shared" si="80"/>
        <v>93.83</v>
      </c>
      <c r="AB534" s="12">
        <f t="shared" si="81"/>
      </c>
      <c r="AC534" s="9">
        <f t="shared" si="82"/>
      </c>
      <c r="AD534" s="12">
        <f t="shared" si="83"/>
        <v>4008</v>
      </c>
      <c r="AE534" s="12"/>
    </row>
    <row r="535" spans="1:31" s="13" customFormat="1" ht="38.25" customHeight="1">
      <c r="A535" s="6" t="s">
        <v>3099</v>
      </c>
      <c r="B535" s="7"/>
      <c r="C535" s="7" t="s">
        <v>3100</v>
      </c>
      <c r="D535" s="6" t="s">
        <v>3095</v>
      </c>
      <c r="E535" s="6" t="s">
        <v>3096</v>
      </c>
      <c r="F535" s="6" t="s">
        <v>36</v>
      </c>
      <c r="G535" s="8" t="s">
        <v>1680</v>
      </c>
      <c r="H535" s="6">
        <v>246480</v>
      </c>
      <c r="I535" s="9">
        <v>6038.76</v>
      </c>
      <c r="J535" s="10">
        <v>0.0245</v>
      </c>
      <c r="K535" s="8"/>
      <c r="L535" s="6">
        <v>12</v>
      </c>
      <c r="M535" s="6"/>
      <c r="N535" s="8"/>
      <c r="O535" s="8" t="s">
        <v>32</v>
      </c>
      <c r="P535" s="11">
        <v>0.0245</v>
      </c>
      <c r="Q535" s="8" t="s">
        <v>39</v>
      </c>
      <c r="R535" s="8" t="s">
        <v>591</v>
      </c>
      <c r="S535" s="8" t="s">
        <v>3101</v>
      </c>
      <c r="T535" s="8" t="s">
        <v>3102</v>
      </c>
      <c r="U535" s="8">
        <v>14.3</v>
      </c>
      <c r="V535" s="8">
        <v>0</v>
      </c>
      <c r="W535" s="8">
        <v>30</v>
      </c>
      <c r="X535" s="8">
        <v>0</v>
      </c>
      <c r="Y535" s="9">
        <f t="shared" si="78"/>
        <v>13</v>
      </c>
      <c r="Z535" s="12">
        <f t="shared" si="79"/>
        <v>0.43333</v>
      </c>
      <c r="AA535" s="9">
        <f t="shared" si="80"/>
        <v>94.35</v>
      </c>
      <c r="AB535" s="12">
        <f t="shared" si="81"/>
      </c>
      <c r="AC535" s="9">
        <f t="shared" si="82"/>
      </c>
      <c r="AD535" s="12">
        <f t="shared" si="83"/>
        <v>6038.76</v>
      </c>
      <c r="AE535" s="12"/>
    </row>
    <row r="536" spans="1:31" s="13" customFormat="1" ht="38.25" customHeight="1">
      <c r="A536" s="6" t="s">
        <v>3103</v>
      </c>
      <c r="B536" s="7"/>
      <c r="C536" s="7" t="s">
        <v>3104</v>
      </c>
      <c r="D536" s="6" t="s">
        <v>3105</v>
      </c>
      <c r="E536" s="6" t="s">
        <v>3106</v>
      </c>
      <c r="F536" s="6" t="s">
        <v>3107</v>
      </c>
      <c r="G536" s="8" t="s">
        <v>3108</v>
      </c>
      <c r="H536" s="6">
        <v>3030</v>
      </c>
      <c r="I536" s="9">
        <v>41.67</v>
      </c>
      <c r="J536" s="10">
        <v>0.01375</v>
      </c>
      <c r="K536" s="8" t="s">
        <v>344</v>
      </c>
      <c r="L536" s="6">
        <v>12</v>
      </c>
      <c r="M536" s="6"/>
      <c r="N536" s="8"/>
      <c r="O536" s="8" t="s">
        <v>32</v>
      </c>
      <c r="P536" s="11">
        <v>0.01243</v>
      </c>
      <c r="Q536" s="8" t="s">
        <v>39</v>
      </c>
      <c r="R536" s="8" t="s">
        <v>501</v>
      </c>
      <c r="S536" s="8" t="s">
        <v>3109</v>
      </c>
      <c r="T536" s="8" t="s">
        <v>3110</v>
      </c>
      <c r="U536" s="8">
        <v>0.0375</v>
      </c>
      <c r="V536" s="8">
        <v>0</v>
      </c>
      <c r="W536" s="8">
        <v>1</v>
      </c>
      <c r="X536" s="8">
        <v>0</v>
      </c>
      <c r="Y536" s="9">
        <f t="shared" si="78"/>
        <v>0.03</v>
      </c>
      <c r="Z536" s="12">
        <f t="shared" si="79"/>
        <v>0.03</v>
      </c>
      <c r="AA536" s="9">
        <f t="shared" si="80"/>
        <v>58.57</v>
      </c>
      <c r="AB536" s="12">
        <f t="shared" si="81"/>
      </c>
      <c r="AC536" s="9">
        <f t="shared" si="82"/>
      </c>
      <c r="AD536" s="12">
        <f t="shared" si="83"/>
        <v>37.6629</v>
      </c>
      <c r="AE536" s="12"/>
    </row>
    <row r="537" spans="1:31" s="13" customFormat="1" ht="25.5" customHeight="1">
      <c r="A537" s="6" t="s">
        <v>3111</v>
      </c>
      <c r="B537" s="7"/>
      <c r="C537" s="7" t="s">
        <v>3112</v>
      </c>
      <c r="D537" s="6" t="s">
        <v>3113</v>
      </c>
      <c r="E537" s="6" t="s">
        <v>3106</v>
      </c>
      <c r="F537" s="6" t="s">
        <v>3114</v>
      </c>
      <c r="G537" s="8" t="s">
        <v>3115</v>
      </c>
      <c r="H537" s="6">
        <v>500</v>
      </c>
      <c r="I537" s="9">
        <v>1050</v>
      </c>
      <c r="J537" s="10">
        <v>2.1</v>
      </c>
      <c r="K537" s="8"/>
      <c r="L537" s="6">
        <v>12</v>
      </c>
      <c r="M537" s="6"/>
      <c r="N537" s="8"/>
      <c r="O537" s="8" t="s">
        <v>55</v>
      </c>
      <c r="P537" s="11">
        <v>1.9</v>
      </c>
      <c r="Q537" s="8" t="s">
        <v>301</v>
      </c>
      <c r="R537" s="8" t="s">
        <v>592</v>
      </c>
      <c r="S537" s="8" t="s">
        <v>3116</v>
      </c>
      <c r="T537" s="8" t="s">
        <v>3117</v>
      </c>
      <c r="U537" s="8">
        <v>0</v>
      </c>
      <c r="V537" s="8">
        <v>5.63</v>
      </c>
      <c r="W537" s="8">
        <v>1</v>
      </c>
      <c r="X537" s="8">
        <v>0</v>
      </c>
      <c r="Y537" s="9">
        <f t="shared" si="78"/>
      </c>
      <c r="Z537" s="12">
        <f t="shared" si="79"/>
      </c>
      <c r="AA537" s="9">
        <f t="shared" si="80"/>
      </c>
      <c r="AB537" s="12">
        <f t="shared" si="81"/>
        <v>5.63</v>
      </c>
      <c r="AC537" s="9">
        <f t="shared" si="82"/>
        <v>66.25</v>
      </c>
      <c r="AD537" s="12">
        <f t="shared" si="83"/>
        <v>950</v>
      </c>
      <c r="AE537" s="12"/>
    </row>
    <row r="538" spans="1:31" s="13" customFormat="1" ht="38.25" customHeight="1">
      <c r="A538" s="6" t="s">
        <v>3118</v>
      </c>
      <c r="B538" s="7"/>
      <c r="C538" s="7" t="s">
        <v>3119</v>
      </c>
      <c r="D538" s="6" t="s">
        <v>3120</v>
      </c>
      <c r="E538" s="6" t="s">
        <v>3121</v>
      </c>
      <c r="F538" s="6" t="s">
        <v>3122</v>
      </c>
      <c r="G538" s="8" t="s">
        <v>3123</v>
      </c>
      <c r="H538" s="6">
        <v>3360</v>
      </c>
      <c r="I538" s="9">
        <v>496.44</v>
      </c>
      <c r="J538" s="10">
        <v>0.14775</v>
      </c>
      <c r="K538" s="8" t="s">
        <v>3124</v>
      </c>
      <c r="L538" s="6">
        <v>12</v>
      </c>
      <c r="M538" s="6"/>
      <c r="N538" s="8"/>
      <c r="O538" s="8" t="s">
        <v>38</v>
      </c>
      <c r="P538" s="11">
        <v>0.08674</v>
      </c>
      <c r="Q538" s="8" t="s">
        <v>39</v>
      </c>
      <c r="R538" s="8" t="s">
        <v>202</v>
      </c>
      <c r="S538" s="8" t="s">
        <v>3125</v>
      </c>
      <c r="T538" s="8" t="s">
        <v>3126</v>
      </c>
      <c r="U538" s="8">
        <v>22.9</v>
      </c>
      <c r="V538" s="8">
        <v>0</v>
      </c>
      <c r="W538" s="8">
        <v>1</v>
      </c>
      <c r="X538" s="8">
        <v>120</v>
      </c>
      <c r="Y538" s="9">
        <f t="shared" si="78"/>
        <v>20.82</v>
      </c>
      <c r="Z538" s="12">
        <f t="shared" si="79"/>
        <v>0.1735</v>
      </c>
      <c r="AA538" s="9">
        <f t="shared" si="80"/>
        <v>50.01</v>
      </c>
      <c r="AB538" s="12">
        <f t="shared" si="81"/>
      </c>
      <c r="AC538" s="9">
        <f t="shared" si="82"/>
      </c>
      <c r="AD538" s="12">
        <f t="shared" si="83"/>
        <v>291.4464</v>
      </c>
      <c r="AE538" s="12"/>
    </row>
    <row r="539" spans="1:31" s="13" customFormat="1" ht="25.5" customHeight="1">
      <c r="A539" s="6" t="s">
        <v>3127</v>
      </c>
      <c r="B539" s="7"/>
      <c r="C539" s="7" t="s">
        <v>3128</v>
      </c>
      <c r="D539" s="6" t="s">
        <v>3129</v>
      </c>
      <c r="E539" s="6" t="s">
        <v>3130</v>
      </c>
      <c r="F539" s="6" t="s">
        <v>3131</v>
      </c>
      <c r="G539" s="8" t="s">
        <v>3132</v>
      </c>
      <c r="H539" s="6">
        <v>80</v>
      </c>
      <c r="I539" s="9">
        <v>963.64</v>
      </c>
      <c r="J539" s="10">
        <v>12.04545</v>
      </c>
      <c r="K539" s="8"/>
      <c r="L539" s="6">
        <v>12</v>
      </c>
      <c r="M539" s="6"/>
      <c r="N539" s="8"/>
      <c r="O539" s="8" t="s">
        <v>38</v>
      </c>
      <c r="P539" s="11">
        <v>12.04545</v>
      </c>
      <c r="Q539" s="8" t="s">
        <v>39</v>
      </c>
      <c r="R539" s="8" t="s">
        <v>124</v>
      </c>
      <c r="S539" s="8" t="s">
        <v>3133</v>
      </c>
      <c r="T539" s="8" t="s">
        <v>3134</v>
      </c>
      <c r="U539" s="8">
        <v>26.5</v>
      </c>
      <c r="V539" s="8">
        <v>0</v>
      </c>
      <c r="W539" s="8">
        <v>1</v>
      </c>
      <c r="X539" s="8">
        <v>0</v>
      </c>
      <c r="Y539" s="9">
        <f t="shared" si="78"/>
        <v>24.09</v>
      </c>
      <c r="Z539" s="12">
        <f t="shared" si="79"/>
        <v>24.09</v>
      </c>
      <c r="AA539" s="9">
        <f t="shared" si="80"/>
        <v>50</v>
      </c>
      <c r="AB539" s="12">
        <f t="shared" si="81"/>
      </c>
      <c r="AC539" s="9">
        <f t="shared" si="82"/>
      </c>
      <c r="AD539" s="12">
        <f t="shared" si="83"/>
        <v>963.6360000000001</v>
      </c>
      <c r="AE539" s="12"/>
    </row>
    <row r="540" spans="1:31" s="13" customFormat="1" ht="38.25" customHeight="1">
      <c r="A540" s="6" t="s">
        <v>3135</v>
      </c>
      <c r="B540" s="7"/>
      <c r="C540" s="7" t="s">
        <v>3136</v>
      </c>
      <c r="D540" s="6" t="s">
        <v>3137</v>
      </c>
      <c r="E540" s="6" t="s">
        <v>3138</v>
      </c>
      <c r="F540" s="6" t="s">
        <v>3139</v>
      </c>
      <c r="G540" s="8" t="s">
        <v>3140</v>
      </c>
      <c r="H540" s="6">
        <v>670</v>
      </c>
      <c r="I540" s="9">
        <v>6721.44</v>
      </c>
      <c r="J540" s="10">
        <v>10.032</v>
      </c>
      <c r="K540" s="8"/>
      <c r="L540" s="6">
        <v>12</v>
      </c>
      <c r="M540" s="6"/>
      <c r="N540" s="8"/>
      <c r="O540" s="8" t="s">
        <v>38</v>
      </c>
      <c r="P540" s="11">
        <v>8.93</v>
      </c>
      <c r="Q540" s="8" t="s">
        <v>39</v>
      </c>
      <c r="R540" s="8" t="s">
        <v>124</v>
      </c>
      <c r="S540" s="8" t="s">
        <v>3141</v>
      </c>
      <c r="T540" s="8" t="s">
        <v>3142</v>
      </c>
      <c r="U540" s="8">
        <v>26.17</v>
      </c>
      <c r="V540" s="8">
        <v>0</v>
      </c>
      <c r="W540" s="8">
        <v>1</v>
      </c>
      <c r="X540" s="8">
        <v>0</v>
      </c>
      <c r="Y540" s="9">
        <f t="shared" si="78"/>
        <v>23.79</v>
      </c>
      <c r="Z540" s="12">
        <f t="shared" si="79"/>
        <v>23.79</v>
      </c>
      <c r="AA540" s="9">
        <f t="shared" si="80"/>
        <v>62.46</v>
      </c>
      <c r="AB540" s="12">
        <f t="shared" si="81"/>
      </c>
      <c r="AC540" s="9">
        <f t="shared" si="82"/>
      </c>
      <c r="AD540" s="12">
        <f t="shared" si="83"/>
        <v>5983.099999999999</v>
      </c>
      <c r="AE540" s="12"/>
    </row>
    <row r="541" spans="1:31" s="13" customFormat="1" ht="38.25" customHeight="1">
      <c r="A541" s="6" t="s">
        <v>3143</v>
      </c>
      <c r="B541" s="7"/>
      <c r="C541" s="7" t="s">
        <v>3144</v>
      </c>
      <c r="D541" s="6" t="s">
        <v>3137</v>
      </c>
      <c r="E541" s="6" t="s">
        <v>3138</v>
      </c>
      <c r="F541" s="6" t="s">
        <v>3139</v>
      </c>
      <c r="G541" s="8" t="s">
        <v>3145</v>
      </c>
      <c r="H541" s="6">
        <v>3084</v>
      </c>
      <c r="I541" s="9">
        <v>70315.2</v>
      </c>
      <c r="J541" s="10">
        <v>22.8</v>
      </c>
      <c r="K541" s="8"/>
      <c r="L541" s="6">
        <v>12</v>
      </c>
      <c r="M541" s="6"/>
      <c r="N541" s="8"/>
      <c r="O541" s="8" t="s">
        <v>38</v>
      </c>
      <c r="P541" s="11">
        <v>14.25</v>
      </c>
      <c r="Q541" s="8" t="s">
        <v>39</v>
      </c>
      <c r="R541" s="8" t="s">
        <v>124</v>
      </c>
      <c r="S541" s="8" t="s">
        <v>3146</v>
      </c>
      <c r="T541" s="8" t="s">
        <v>3147</v>
      </c>
      <c r="U541" s="8">
        <v>53.07</v>
      </c>
      <c r="V541" s="8">
        <v>0</v>
      </c>
      <c r="W541" s="8">
        <v>1</v>
      </c>
      <c r="X541" s="8">
        <v>0</v>
      </c>
      <c r="Y541" s="9">
        <f t="shared" si="78"/>
        <v>48.25</v>
      </c>
      <c r="Z541" s="12">
        <f t="shared" si="79"/>
        <v>48.25</v>
      </c>
      <c r="AA541" s="9">
        <f t="shared" si="80"/>
        <v>70.47</v>
      </c>
      <c r="AB541" s="12">
        <f t="shared" si="81"/>
      </c>
      <c r="AC541" s="9">
        <f t="shared" si="82"/>
      </c>
      <c r="AD541" s="12">
        <f t="shared" si="83"/>
        <v>43947</v>
      </c>
      <c r="AE541" s="12"/>
    </row>
    <row r="542" spans="1:31" s="13" customFormat="1" ht="25.5" customHeight="1">
      <c r="A542" s="6" t="s">
        <v>3148</v>
      </c>
      <c r="B542" s="7"/>
      <c r="C542" s="7" t="s">
        <v>3149</v>
      </c>
      <c r="D542" s="6" t="s">
        <v>3137</v>
      </c>
      <c r="E542" s="6" t="s">
        <v>3138</v>
      </c>
      <c r="F542" s="6" t="s">
        <v>3150</v>
      </c>
      <c r="G542" s="8" t="s">
        <v>3151</v>
      </c>
      <c r="H542" s="6">
        <v>50</v>
      </c>
      <c r="I542" s="9">
        <v>340</v>
      </c>
      <c r="J542" s="10">
        <v>6.8</v>
      </c>
      <c r="K542" s="8"/>
      <c r="L542" s="6">
        <v>12</v>
      </c>
      <c r="M542" s="6"/>
      <c r="N542" s="8"/>
      <c r="O542" s="8" t="s">
        <v>48</v>
      </c>
      <c r="P542" s="11">
        <v>6.5</v>
      </c>
      <c r="Q542" s="8" t="s">
        <v>39</v>
      </c>
      <c r="R542" s="8" t="s">
        <v>318</v>
      </c>
      <c r="S542" s="8" t="s">
        <v>3152</v>
      </c>
      <c r="T542" s="8" t="s">
        <v>3153</v>
      </c>
      <c r="U542" s="8">
        <v>15.57</v>
      </c>
      <c r="V542" s="8">
        <v>0</v>
      </c>
      <c r="W542" s="8">
        <v>1</v>
      </c>
      <c r="X542" s="8">
        <v>0</v>
      </c>
      <c r="Y542" s="9">
        <f t="shared" si="78"/>
        <v>14.15</v>
      </c>
      <c r="Z542" s="12">
        <f t="shared" si="79"/>
        <v>14.15</v>
      </c>
      <c r="AA542" s="9">
        <f t="shared" si="80"/>
        <v>54.06</v>
      </c>
      <c r="AB542" s="12">
        <f t="shared" si="81"/>
      </c>
      <c r="AC542" s="9">
        <f t="shared" si="82"/>
      </c>
      <c r="AD542" s="12">
        <f t="shared" si="83"/>
        <v>325</v>
      </c>
      <c r="AE542" s="12"/>
    </row>
    <row r="543" spans="1:31" s="13" customFormat="1" ht="38.25" customHeight="1">
      <c r="A543" s="6" t="s">
        <v>3154</v>
      </c>
      <c r="B543" s="7"/>
      <c r="C543" s="7" t="s">
        <v>3155</v>
      </c>
      <c r="D543" s="6" t="s">
        <v>3156</v>
      </c>
      <c r="E543" s="6" t="s">
        <v>3157</v>
      </c>
      <c r="F543" s="6" t="s">
        <v>36</v>
      </c>
      <c r="G543" s="8" t="s">
        <v>924</v>
      </c>
      <c r="H543" s="6">
        <v>1120</v>
      </c>
      <c r="I543" s="9">
        <v>0.06</v>
      </c>
      <c r="J543" s="10">
        <v>5E-05</v>
      </c>
      <c r="K543" s="8"/>
      <c r="L543" s="6">
        <v>12</v>
      </c>
      <c r="M543" s="6"/>
      <c r="N543" s="8"/>
      <c r="O543" s="8"/>
      <c r="P543" s="11">
        <v>1E-05</v>
      </c>
      <c r="Q543" s="8" t="s">
        <v>39</v>
      </c>
      <c r="R543" s="8" t="s">
        <v>86</v>
      </c>
      <c r="S543" s="8" t="s">
        <v>3158</v>
      </c>
      <c r="T543" s="8" t="s">
        <v>3159</v>
      </c>
      <c r="U543" s="8">
        <v>14.32</v>
      </c>
      <c r="V543" s="8">
        <v>0</v>
      </c>
      <c r="W543" s="8">
        <v>28</v>
      </c>
      <c r="X543" s="8">
        <v>0</v>
      </c>
      <c r="Y543" s="9">
        <f t="shared" si="78"/>
        <v>13.02</v>
      </c>
      <c r="Z543" s="12">
        <f t="shared" si="79"/>
        <v>0.465</v>
      </c>
      <c r="AA543" s="9">
        <f t="shared" si="80"/>
        <v>100</v>
      </c>
      <c r="AB543" s="12">
        <f t="shared" si="81"/>
      </c>
      <c r="AC543" s="9">
        <f t="shared" si="82"/>
      </c>
      <c r="AD543" s="12">
        <f t="shared" si="83"/>
        <v>0.011200000000000002</v>
      </c>
      <c r="AE543" s="12"/>
    </row>
    <row r="544" spans="1:31" s="13" customFormat="1" ht="25.5" customHeight="1">
      <c r="A544" s="6" t="s">
        <v>3160</v>
      </c>
      <c r="B544" s="7"/>
      <c r="C544" s="7" t="s">
        <v>3161</v>
      </c>
      <c r="D544" s="6" t="s">
        <v>3162</v>
      </c>
      <c r="E544" s="6" t="s">
        <v>3163</v>
      </c>
      <c r="F544" s="6" t="s">
        <v>3164</v>
      </c>
      <c r="G544" s="8" t="s">
        <v>3165</v>
      </c>
      <c r="H544" s="6">
        <v>60</v>
      </c>
      <c r="I544" s="9">
        <v>6241.2</v>
      </c>
      <c r="J544" s="10">
        <v>104.02</v>
      </c>
      <c r="K544" s="8"/>
      <c r="L544" s="6">
        <v>12</v>
      </c>
      <c r="M544" s="6"/>
      <c r="N544" s="8"/>
      <c r="O544" s="8" t="s">
        <v>55</v>
      </c>
      <c r="P544" s="11">
        <v>98.82</v>
      </c>
      <c r="Q544" s="8" t="s">
        <v>39</v>
      </c>
      <c r="R544" s="8" t="s">
        <v>1588</v>
      </c>
      <c r="S544" s="8" t="s">
        <v>3166</v>
      </c>
      <c r="T544" s="8" t="s">
        <v>3167</v>
      </c>
      <c r="U544" s="8">
        <v>0</v>
      </c>
      <c r="V544" s="8">
        <v>98.82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98.82</v>
      </c>
      <c r="AC544" s="9">
        <f t="shared" si="82"/>
        <v>0</v>
      </c>
      <c r="AD544" s="12">
        <f t="shared" si="83"/>
        <v>5929.2</v>
      </c>
      <c r="AE544" s="12"/>
    </row>
    <row r="545" spans="1:31" s="13" customFormat="1" ht="25.5" customHeight="1">
      <c r="A545" s="6" t="s">
        <v>3168</v>
      </c>
      <c r="B545" s="7"/>
      <c r="C545" s="7" t="s">
        <v>3169</v>
      </c>
      <c r="D545" s="6" t="s">
        <v>3162</v>
      </c>
      <c r="E545" s="6" t="s">
        <v>3163</v>
      </c>
      <c r="F545" s="6" t="s">
        <v>3164</v>
      </c>
      <c r="G545" s="8" t="s">
        <v>3170</v>
      </c>
      <c r="H545" s="6">
        <v>94</v>
      </c>
      <c r="I545" s="9">
        <v>14667.76</v>
      </c>
      <c r="J545" s="10">
        <v>156.04</v>
      </c>
      <c r="K545" s="8"/>
      <c r="L545" s="6">
        <v>12</v>
      </c>
      <c r="M545" s="6"/>
      <c r="N545" s="8"/>
      <c r="O545" s="8" t="s">
        <v>55</v>
      </c>
      <c r="P545" s="11">
        <v>148.24</v>
      </c>
      <c r="Q545" s="8" t="s">
        <v>39</v>
      </c>
      <c r="R545" s="8" t="s">
        <v>1588</v>
      </c>
      <c r="S545" s="8" t="s">
        <v>3171</v>
      </c>
      <c r="T545" s="8" t="s">
        <v>3172</v>
      </c>
      <c r="U545" s="8">
        <v>0</v>
      </c>
      <c r="V545" s="8">
        <v>148.24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148.24</v>
      </c>
      <c r="AC545" s="9">
        <f t="shared" si="82"/>
        <v>0</v>
      </c>
      <c r="AD545" s="12">
        <f t="shared" si="83"/>
        <v>13934.560000000001</v>
      </c>
      <c r="AE545" s="12"/>
    </row>
    <row r="546" spans="1:31" s="13" customFormat="1" ht="25.5" customHeight="1">
      <c r="A546" s="6" t="s">
        <v>3173</v>
      </c>
      <c r="B546" s="7"/>
      <c r="C546" s="7" t="s">
        <v>3174</v>
      </c>
      <c r="D546" s="6" t="s">
        <v>3162</v>
      </c>
      <c r="E546" s="6" t="s">
        <v>3163</v>
      </c>
      <c r="F546" s="6" t="s">
        <v>3164</v>
      </c>
      <c r="G546" s="8" t="s">
        <v>3175</v>
      </c>
      <c r="H546" s="6">
        <v>136</v>
      </c>
      <c r="I546" s="9">
        <v>42442.88</v>
      </c>
      <c r="J546" s="10">
        <v>312.08</v>
      </c>
      <c r="K546" s="8"/>
      <c r="L546" s="6">
        <v>12</v>
      </c>
      <c r="M546" s="6"/>
      <c r="N546" s="8"/>
      <c r="O546" s="8" t="s">
        <v>55</v>
      </c>
      <c r="P546" s="11">
        <v>296.47</v>
      </c>
      <c r="Q546" s="8" t="s">
        <v>39</v>
      </c>
      <c r="R546" s="8" t="s">
        <v>1588</v>
      </c>
      <c r="S546" s="8" t="s">
        <v>3176</v>
      </c>
      <c r="T546" s="8" t="s">
        <v>3177</v>
      </c>
      <c r="U546" s="8">
        <v>0</v>
      </c>
      <c r="V546" s="8">
        <v>296.47</v>
      </c>
      <c r="W546" s="8">
        <v>1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296.47</v>
      </c>
      <c r="AC546" s="9">
        <f t="shared" si="82"/>
        <v>0</v>
      </c>
      <c r="AD546" s="12">
        <f t="shared" si="83"/>
        <v>40319.920000000006</v>
      </c>
      <c r="AE546" s="12"/>
    </row>
    <row r="547" spans="1:31" s="13" customFormat="1" ht="25.5" customHeight="1">
      <c r="A547" s="6" t="s">
        <v>3178</v>
      </c>
      <c r="B547" s="7"/>
      <c r="C547" s="7" t="s">
        <v>3179</v>
      </c>
      <c r="D547" s="6" t="s">
        <v>3180</v>
      </c>
      <c r="E547" s="6" t="s">
        <v>3181</v>
      </c>
      <c r="F547" s="6" t="s">
        <v>2021</v>
      </c>
      <c r="G547" s="8" t="s">
        <v>1155</v>
      </c>
      <c r="H547" s="6">
        <v>23100</v>
      </c>
      <c r="I547" s="9">
        <v>23700.6</v>
      </c>
      <c r="J547" s="10">
        <v>1.026</v>
      </c>
      <c r="K547" s="8"/>
      <c r="L547" s="6">
        <v>12</v>
      </c>
      <c r="M547" s="6"/>
      <c r="N547" s="8"/>
      <c r="O547" s="8" t="s">
        <v>48</v>
      </c>
      <c r="P547" s="11">
        <v>1.026</v>
      </c>
      <c r="Q547" s="8" t="s">
        <v>39</v>
      </c>
      <c r="R547" s="8" t="s">
        <v>124</v>
      </c>
      <c r="S547" s="8" t="s">
        <v>3182</v>
      </c>
      <c r="T547" s="8" t="s">
        <v>3183</v>
      </c>
      <c r="U547" s="8">
        <v>0</v>
      </c>
      <c r="V547" s="8">
        <v>40.47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4.047</v>
      </c>
      <c r="AC547" s="9">
        <f t="shared" si="82"/>
        <v>74.65</v>
      </c>
      <c r="AD547" s="12">
        <f t="shared" si="83"/>
        <v>23700.600000000002</v>
      </c>
      <c r="AE547" s="12"/>
    </row>
    <row r="548" spans="1:31" s="13" customFormat="1" ht="25.5" customHeight="1">
      <c r="A548" s="6" t="s">
        <v>3184</v>
      </c>
      <c r="B548" s="7"/>
      <c r="C548" s="7" t="s">
        <v>3185</v>
      </c>
      <c r="D548" s="6" t="s">
        <v>3180</v>
      </c>
      <c r="E548" s="6" t="s">
        <v>3181</v>
      </c>
      <c r="F548" s="6" t="s">
        <v>2021</v>
      </c>
      <c r="G548" s="8" t="s">
        <v>173</v>
      </c>
      <c r="H548" s="6">
        <v>1180</v>
      </c>
      <c r="I548" s="9">
        <v>4484</v>
      </c>
      <c r="J548" s="10">
        <v>3.8</v>
      </c>
      <c r="K548" s="8"/>
      <c r="L548" s="6">
        <v>12</v>
      </c>
      <c r="M548" s="6"/>
      <c r="N548" s="8"/>
      <c r="O548" s="8" t="s">
        <v>48</v>
      </c>
      <c r="P548" s="11">
        <v>3.8</v>
      </c>
      <c r="Q548" s="8" t="s">
        <v>39</v>
      </c>
      <c r="R548" s="8" t="s">
        <v>124</v>
      </c>
      <c r="S548" s="8" t="s">
        <v>3186</v>
      </c>
      <c r="T548" s="8" t="s">
        <v>3187</v>
      </c>
      <c r="U548" s="8">
        <v>0</v>
      </c>
      <c r="V548" s="8">
        <v>207.01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20.701</v>
      </c>
      <c r="AC548" s="9">
        <f t="shared" si="82"/>
        <v>81.64</v>
      </c>
      <c r="AD548" s="12">
        <f t="shared" si="83"/>
        <v>4484</v>
      </c>
      <c r="AE548" s="12"/>
    </row>
    <row r="549" spans="1:31" s="13" customFormat="1" ht="25.5" customHeight="1">
      <c r="A549" s="6" t="s">
        <v>3188</v>
      </c>
      <c r="B549" s="7"/>
      <c r="C549" s="7" t="s">
        <v>3189</v>
      </c>
      <c r="D549" s="6" t="s">
        <v>3180</v>
      </c>
      <c r="E549" s="6" t="s">
        <v>3181</v>
      </c>
      <c r="F549" s="6" t="s">
        <v>2021</v>
      </c>
      <c r="G549" s="8" t="s">
        <v>512</v>
      </c>
      <c r="H549" s="6">
        <v>146240</v>
      </c>
      <c r="I549" s="9">
        <v>250070.4</v>
      </c>
      <c r="J549" s="10">
        <v>1.71</v>
      </c>
      <c r="K549" s="8"/>
      <c r="L549" s="6">
        <v>12</v>
      </c>
      <c r="M549" s="6"/>
      <c r="N549" s="8"/>
      <c r="O549" s="8" t="s">
        <v>48</v>
      </c>
      <c r="P549" s="11">
        <v>1.71</v>
      </c>
      <c r="Q549" s="8" t="s">
        <v>39</v>
      </c>
      <c r="R549" s="8" t="s">
        <v>124</v>
      </c>
      <c r="S549" s="8" t="s">
        <v>3190</v>
      </c>
      <c r="T549" s="8" t="s">
        <v>3191</v>
      </c>
      <c r="U549" s="8">
        <v>0</v>
      </c>
      <c r="V549" s="8">
        <v>67.45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6.745</v>
      </c>
      <c r="AC549" s="9">
        <f t="shared" si="82"/>
        <v>74.65</v>
      </c>
      <c r="AD549" s="12">
        <f t="shared" si="83"/>
        <v>250070.4</v>
      </c>
      <c r="AE549" s="12"/>
    </row>
    <row r="550" spans="1:31" s="13" customFormat="1" ht="25.5" customHeight="1">
      <c r="A550" s="6" t="s">
        <v>3192</v>
      </c>
      <c r="B550" s="7"/>
      <c r="C550" s="7" t="s">
        <v>3193</v>
      </c>
      <c r="D550" s="6" t="s">
        <v>3180</v>
      </c>
      <c r="E550" s="6" t="s">
        <v>3181</v>
      </c>
      <c r="F550" s="6" t="s">
        <v>2021</v>
      </c>
      <c r="G550" s="8" t="s">
        <v>306</v>
      </c>
      <c r="H550" s="6">
        <v>5580</v>
      </c>
      <c r="I550" s="9">
        <v>14150.88</v>
      </c>
      <c r="J550" s="10">
        <v>2.536</v>
      </c>
      <c r="K550" s="8"/>
      <c r="L550" s="6">
        <v>12</v>
      </c>
      <c r="M550" s="6"/>
      <c r="N550" s="8"/>
      <c r="O550" s="8" t="s">
        <v>48</v>
      </c>
      <c r="P550" s="11">
        <v>2.536</v>
      </c>
      <c r="Q550" s="8" t="s">
        <v>39</v>
      </c>
      <c r="R550" s="8" t="s">
        <v>124</v>
      </c>
      <c r="S550" s="8" t="s">
        <v>3194</v>
      </c>
      <c r="T550" s="8" t="s">
        <v>3195</v>
      </c>
      <c r="U550" s="8">
        <v>0</v>
      </c>
      <c r="V550" s="8">
        <v>138.04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13.804</v>
      </c>
      <c r="AC550" s="9">
        <f t="shared" si="82"/>
        <v>81.63</v>
      </c>
      <c r="AD550" s="12">
        <f t="shared" si="83"/>
        <v>14150.880000000001</v>
      </c>
      <c r="AE550" s="12"/>
    </row>
    <row r="551" spans="1:31" s="13" customFormat="1" ht="25.5" customHeight="1">
      <c r="A551" s="6" t="s">
        <v>3196</v>
      </c>
      <c r="B551" s="7"/>
      <c r="C551" s="7" t="s">
        <v>3197</v>
      </c>
      <c r="D551" s="6" t="s">
        <v>3180</v>
      </c>
      <c r="E551" s="6" t="s">
        <v>3181</v>
      </c>
      <c r="F551" s="6" t="s">
        <v>2021</v>
      </c>
      <c r="G551" s="8" t="s">
        <v>3198</v>
      </c>
      <c r="H551" s="6">
        <v>44040</v>
      </c>
      <c r="I551" s="9">
        <v>167352</v>
      </c>
      <c r="J551" s="10">
        <v>3.8</v>
      </c>
      <c r="K551" s="8"/>
      <c r="L551" s="6">
        <v>12</v>
      </c>
      <c r="M551" s="6"/>
      <c r="N551" s="8"/>
      <c r="O551" s="8" t="s">
        <v>48</v>
      </c>
      <c r="P551" s="11">
        <v>3.8</v>
      </c>
      <c r="Q551" s="8" t="s">
        <v>39</v>
      </c>
      <c r="R551" s="8" t="s">
        <v>124</v>
      </c>
      <c r="S551" s="8" t="s">
        <v>3199</v>
      </c>
      <c r="T551" s="8" t="s">
        <v>3200</v>
      </c>
      <c r="U551" s="8">
        <v>0</v>
      </c>
      <c r="V551" s="8">
        <v>207.01</v>
      </c>
      <c r="W551" s="8">
        <v>10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20.701</v>
      </c>
      <c r="AC551" s="9">
        <f t="shared" si="82"/>
        <v>81.64</v>
      </c>
      <c r="AD551" s="12">
        <f t="shared" si="83"/>
        <v>167352</v>
      </c>
      <c r="AE551" s="12"/>
    </row>
    <row r="552" spans="1:31" s="13" customFormat="1" ht="25.5" customHeight="1">
      <c r="A552" s="6" t="s">
        <v>3201</v>
      </c>
      <c r="B552" s="7"/>
      <c r="C552" s="7" t="s">
        <v>3202</v>
      </c>
      <c r="D552" s="6" t="s">
        <v>3203</v>
      </c>
      <c r="E552" s="6" t="s">
        <v>3204</v>
      </c>
      <c r="F552" s="6" t="s">
        <v>3205</v>
      </c>
      <c r="G552" s="8" t="s">
        <v>3206</v>
      </c>
      <c r="H552" s="6">
        <v>42</v>
      </c>
      <c r="I552" s="9">
        <v>504</v>
      </c>
      <c r="J552" s="10">
        <v>12</v>
      </c>
      <c r="K552" s="8"/>
      <c r="L552" s="6">
        <v>12</v>
      </c>
      <c r="M552" s="6"/>
      <c r="N552" s="8"/>
      <c r="O552" s="8" t="s">
        <v>38</v>
      </c>
      <c r="P552" s="11">
        <v>7.9</v>
      </c>
      <c r="Q552" s="8" t="s">
        <v>39</v>
      </c>
      <c r="R552" s="8" t="s">
        <v>780</v>
      </c>
      <c r="S552" s="8" t="s">
        <v>3207</v>
      </c>
      <c r="T552" s="8" t="s">
        <v>3208</v>
      </c>
      <c r="U552" s="8">
        <v>0</v>
      </c>
      <c r="V552" s="8">
        <v>19.59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19.59</v>
      </c>
      <c r="AC552" s="9">
        <f t="shared" si="82"/>
        <v>59.67</v>
      </c>
      <c r="AD552" s="12">
        <f t="shared" si="83"/>
        <v>331.8</v>
      </c>
      <c r="AE552" s="12"/>
    </row>
    <row r="553" spans="1:31" s="13" customFormat="1" ht="25.5" customHeight="1">
      <c r="A553" s="6" t="s">
        <v>3209</v>
      </c>
      <c r="B553" s="7"/>
      <c r="C553" s="7" t="s">
        <v>3210</v>
      </c>
      <c r="D553" s="6" t="s">
        <v>3211</v>
      </c>
      <c r="E553" s="6" t="s">
        <v>3212</v>
      </c>
      <c r="F553" s="6" t="s">
        <v>3213</v>
      </c>
      <c r="G553" s="8" t="s">
        <v>3214</v>
      </c>
      <c r="H553" s="6">
        <v>728</v>
      </c>
      <c r="I553" s="9">
        <v>21740.27</v>
      </c>
      <c r="J553" s="10">
        <v>29.863</v>
      </c>
      <c r="K553" s="8"/>
      <c r="L553" s="6">
        <v>12</v>
      </c>
      <c r="M553" s="6"/>
      <c r="N553" s="8"/>
      <c r="O553" s="8" t="s">
        <v>38</v>
      </c>
      <c r="P553" s="11">
        <v>29.5</v>
      </c>
      <c r="Q553" s="8" t="s">
        <v>39</v>
      </c>
      <c r="R553" s="8" t="s">
        <v>780</v>
      </c>
      <c r="S553" s="8" t="s">
        <v>3215</v>
      </c>
      <c r="T553" s="8" t="s">
        <v>3216</v>
      </c>
      <c r="U553" s="8">
        <v>0</v>
      </c>
      <c r="V553" s="8">
        <v>39.8</v>
      </c>
      <c r="W553" s="8">
        <v>1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39.8</v>
      </c>
      <c r="AC553" s="9">
        <f t="shared" si="82"/>
        <v>25.879999999999995</v>
      </c>
      <c r="AD553" s="12">
        <f t="shared" si="83"/>
        <v>21476</v>
      </c>
      <c r="AE553" s="12"/>
    </row>
    <row r="554" spans="1:31" s="13" customFormat="1" ht="25.5" customHeight="1">
      <c r="A554" s="6" t="s">
        <v>3217</v>
      </c>
      <c r="B554" s="7"/>
      <c r="C554" s="7" t="s">
        <v>3218</v>
      </c>
      <c r="D554" s="6" t="s">
        <v>3219</v>
      </c>
      <c r="E554" s="6" t="s">
        <v>3220</v>
      </c>
      <c r="F554" s="6" t="s">
        <v>2571</v>
      </c>
      <c r="G554" s="8" t="s">
        <v>3221</v>
      </c>
      <c r="H554" s="6">
        <v>110400</v>
      </c>
      <c r="I554" s="9">
        <v>529073.24</v>
      </c>
      <c r="J554" s="10">
        <v>4.79233</v>
      </c>
      <c r="K554" s="8"/>
      <c r="L554" s="6">
        <v>12</v>
      </c>
      <c r="M554" s="6"/>
      <c r="N554" s="8"/>
      <c r="O554" s="8" t="s">
        <v>38</v>
      </c>
      <c r="P554" s="11">
        <v>4.79233</v>
      </c>
      <c r="Q554" s="8" t="s">
        <v>39</v>
      </c>
      <c r="R554" s="8" t="s">
        <v>40</v>
      </c>
      <c r="S554" s="8" t="s">
        <v>3222</v>
      </c>
      <c r="T554" s="8" t="s">
        <v>3223</v>
      </c>
      <c r="U554" s="8">
        <v>0</v>
      </c>
      <c r="V554" s="8">
        <v>319.49</v>
      </c>
      <c r="W554" s="8">
        <v>60</v>
      </c>
      <c r="X554" s="8">
        <v>0</v>
      </c>
      <c r="Y554" s="9">
        <f t="shared" si="78"/>
      </c>
      <c r="Z554" s="12">
        <f t="shared" si="79"/>
      </c>
      <c r="AA554" s="9">
        <f t="shared" si="80"/>
      </c>
      <c r="AB554" s="12">
        <f t="shared" si="81"/>
        <v>5.32483</v>
      </c>
      <c r="AC554" s="9">
        <f t="shared" si="82"/>
        <v>10</v>
      </c>
      <c r="AD554" s="12">
        <f t="shared" si="83"/>
        <v>529073.232</v>
      </c>
      <c r="AE554" s="12"/>
    </row>
    <row r="555" spans="1:31" s="13" customFormat="1" ht="38.25" customHeight="1">
      <c r="A555" s="6" t="s">
        <v>3224</v>
      </c>
      <c r="B555" s="7"/>
      <c r="C555" s="7" t="s">
        <v>3225</v>
      </c>
      <c r="D555" s="6" t="s">
        <v>3226</v>
      </c>
      <c r="E555" s="6" t="s">
        <v>3227</v>
      </c>
      <c r="F555" s="6" t="s">
        <v>3228</v>
      </c>
      <c r="G555" s="8" t="s">
        <v>1481</v>
      </c>
      <c r="H555" s="6">
        <v>200</v>
      </c>
      <c r="I555" s="9">
        <v>454</v>
      </c>
      <c r="J555" s="10">
        <v>2.27</v>
      </c>
      <c r="K555" s="8"/>
      <c r="L555" s="6">
        <v>12</v>
      </c>
      <c r="M555" s="6"/>
      <c r="N555" s="8"/>
      <c r="O555" s="8" t="s">
        <v>32</v>
      </c>
      <c r="P555" s="11">
        <v>2.27</v>
      </c>
      <c r="Q555" s="8" t="s">
        <v>39</v>
      </c>
      <c r="R555" s="8" t="s">
        <v>103</v>
      </c>
      <c r="S555" s="8" t="s">
        <v>3229</v>
      </c>
      <c r="T555" s="8" t="s">
        <v>3230</v>
      </c>
      <c r="U555" s="8">
        <v>11.35</v>
      </c>
      <c r="V555" s="8">
        <v>0</v>
      </c>
      <c r="W555" s="8">
        <v>2</v>
      </c>
      <c r="X555" s="8">
        <v>0</v>
      </c>
      <c r="Y555" s="9">
        <f t="shared" si="78"/>
        <v>10.32</v>
      </c>
      <c r="Z555" s="12">
        <f t="shared" si="79"/>
        <v>5.16</v>
      </c>
      <c r="AA555" s="9">
        <f t="shared" si="80"/>
        <v>56.01</v>
      </c>
      <c r="AB555" s="12">
        <f t="shared" si="81"/>
      </c>
      <c r="AC555" s="9">
        <f t="shared" si="82"/>
      </c>
      <c r="AD555" s="12">
        <f t="shared" si="83"/>
        <v>454</v>
      </c>
      <c r="AE555" s="12"/>
    </row>
    <row r="556" spans="1:31" s="13" customFormat="1" ht="38.25" customHeight="1">
      <c r="A556" s="6" t="s">
        <v>3231</v>
      </c>
      <c r="B556" s="7"/>
      <c r="C556" s="7" t="s">
        <v>3232</v>
      </c>
      <c r="D556" s="6" t="s">
        <v>3226</v>
      </c>
      <c r="E556" s="6" t="s">
        <v>3227</v>
      </c>
      <c r="F556" s="6" t="s">
        <v>3228</v>
      </c>
      <c r="G556" s="8" t="s">
        <v>3233</v>
      </c>
      <c r="H556" s="6">
        <v>28312</v>
      </c>
      <c r="I556" s="9">
        <v>31567.88</v>
      </c>
      <c r="J556" s="10">
        <v>1.115</v>
      </c>
      <c r="K556" s="8"/>
      <c r="L556" s="6">
        <v>12</v>
      </c>
      <c r="M556" s="6"/>
      <c r="N556" s="8"/>
      <c r="O556" s="8"/>
      <c r="P556" s="11">
        <v>1.05</v>
      </c>
      <c r="Q556" s="8" t="s">
        <v>39</v>
      </c>
      <c r="R556" s="8" t="s">
        <v>964</v>
      </c>
      <c r="S556" s="8" t="s">
        <v>3234</v>
      </c>
      <c r="T556" s="8" t="s">
        <v>3235</v>
      </c>
      <c r="U556" s="8">
        <v>6.51</v>
      </c>
      <c r="V556" s="8">
        <v>0</v>
      </c>
      <c r="W556" s="8">
        <v>2</v>
      </c>
      <c r="X556" s="8">
        <v>0</v>
      </c>
      <c r="Y556" s="9">
        <f t="shared" si="78"/>
        <v>5.92</v>
      </c>
      <c r="Z556" s="12">
        <f t="shared" si="79"/>
        <v>2.96</v>
      </c>
      <c r="AA556" s="9">
        <f t="shared" si="80"/>
        <v>64.53</v>
      </c>
      <c r="AB556" s="12">
        <f t="shared" si="81"/>
      </c>
      <c r="AC556" s="9">
        <f t="shared" si="82"/>
      </c>
      <c r="AD556" s="12">
        <f t="shared" si="83"/>
        <v>29727.600000000002</v>
      </c>
      <c r="AE556" s="12"/>
    </row>
    <row r="557" spans="1:31" s="13" customFormat="1" ht="38.25" customHeight="1">
      <c r="A557" s="6" t="s">
        <v>3236</v>
      </c>
      <c r="B557" s="7"/>
      <c r="C557" s="7" t="s">
        <v>3237</v>
      </c>
      <c r="D557" s="6" t="s">
        <v>3238</v>
      </c>
      <c r="E557" s="6" t="s">
        <v>3239</v>
      </c>
      <c r="F557" s="6" t="s">
        <v>36</v>
      </c>
      <c r="G557" s="8" t="s">
        <v>917</v>
      </c>
      <c r="H557" s="6">
        <v>860</v>
      </c>
      <c r="I557" s="9">
        <v>58.09</v>
      </c>
      <c r="J557" s="10">
        <v>0.06754</v>
      </c>
      <c r="K557" s="8"/>
      <c r="L557" s="6">
        <v>12</v>
      </c>
      <c r="M557" s="6"/>
      <c r="N557" s="8"/>
      <c r="O557" s="8" t="s">
        <v>38</v>
      </c>
      <c r="P557" s="11">
        <v>0.0621</v>
      </c>
      <c r="Q557" s="8" t="s">
        <v>39</v>
      </c>
      <c r="R557" s="8" t="s">
        <v>202</v>
      </c>
      <c r="S557" s="8" t="s">
        <v>3240</v>
      </c>
      <c r="T557" s="8" t="s">
        <v>3241</v>
      </c>
      <c r="U557" s="8">
        <v>0</v>
      </c>
      <c r="V557" s="8">
        <v>2.38122</v>
      </c>
      <c r="W557" s="8">
        <v>14</v>
      </c>
      <c r="X557" s="8">
        <v>0</v>
      </c>
      <c r="Y557" s="9">
        <f t="shared" si="78"/>
      </c>
      <c r="Z557" s="12">
        <f t="shared" si="79"/>
      </c>
      <c r="AA557" s="9">
        <f t="shared" si="80"/>
      </c>
      <c r="AB557" s="12">
        <f t="shared" si="81"/>
        <v>0.17009</v>
      </c>
      <c r="AC557" s="9">
        <f t="shared" si="82"/>
        <v>63.49</v>
      </c>
      <c r="AD557" s="12">
        <f t="shared" si="83"/>
        <v>53.406</v>
      </c>
      <c r="AE557" s="12"/>
    </row>
    <row r="558" spans="1:31" s="13" customFormat="1" ht="38.25" customHeight="1">
      <c r="A558" s="6" t="s">
        <v>3242</v>
      </c>
      <c r="B558" s="7"/>
      <c r="C558" s="7" t="s">
        <v>3243</v>
      </c>
      <c r="D558" s="6" t="s">
        <v>3244</v>
      </c>
      <c r="E558" s="6" t="s">
        <v>3245</v>
      </c>
      <c r="F558" s="6" t="s">
        <v>3246</v>
      </c>
      <c r="G558" s="8" t="s">
        <v>3247</v>
      </c>
      <c r="H558" s="6">
        <v>512</v>
      </c>
      <c r="I558" s="9">
        <v>198159.36</v>
      </c>
      <c r="J558" s="10">
        <v>387.03</v>
      </c>
      <c r="K558" s="8"/>
      <c r="L558" s="6">
        <v>12</v>
      </c>
      <c r="M558" s="6"/>
      <c r="N558" s="8"/>
      <c r="O558" s="8" t="s">
        <v>38</v>
      </c>
      <c r="P558" s="11">
        <v>387.03</v>
      </c>
      <c r="Q558" s="8" t="s">
        <v>39</v>
      </c>
      <c r="R558" s="8" t="s">
        <v>675</v>
      </c>
      <c r="S558" s="8" t="s">
        <v>3248</v>
      </c>
      <c r="T558" s="8" t="s">
        <v>3249</v>
      </c>
      <c r="U558" s="8">
        <v>851.57</v>
      </c>
      <c r="V558" s="8">
        <v>0</v>
      </c>
      <c r="W558" s="8">
        <v>1</v>
      </c>
      <c r="X558" s="8">
        <v>0</v>
      </c>
      <c r="Y558" s="9">
        <f t="shared" si="78"/>
        <v>774.15</v>
      </c>
      <c r="Z558" s="12">
        <f t="shared" si="79"/>
        <v>774.15</v>
      </c>
      <c r="AA558" s="9">
        <f t="shared" si="80"/>
        <v>50.01</v>
      </c>
      <c r="AB558" s="12">
        <f t="shared" si="81"/>
      </c>
      <c r="AC558" s="9">
        <f t="shared" si="82"/>
      </c>
      <c r="AD558" s="12">
        <f t="shared" si="83"/>
        <v>198159.36</v>
      </c>
      <c r="AE558" s="12"/>
    </row>
    <row r="559" spans="1:31" s="13" customFormat="1" ht="25.5" customHeight="1">
      <c r="A559" s="6" t="s">
        <v>3250</v>
      </c>
      <c r="B559" s="7"/>
      <c r="C559" s="7" t="s">
        <v>3251</v>
      </c>
      <c r="D559" s="6" t="s">
        <v>3252</v>
      </c>
      <c r="E559" s="6" t="s">
        <v>3253</v>
      </c>
      <c r="F559" s="6" t="s">
        <v>3254</v>
      </c>
      <c r="G559" s="8" t="s">
        <v>3255</v>
      </c>
      <c r="H559" s="6">
        <v>8592</v>
      </c>
      <c r="I559" s="9">
        <v>1828334.64</v>
      </c>
      <c r="J559" s="10">
        <v>212.795</v>
      </c>
      <c r="K559" s="8"/>
      <c r="L559" s="6">
        <v>12</v>
      </c>
      <c r="M559" s="6"/>
      <c r="N559" s="8"/>
      <c r="O559" s="8" t="s">
        <v>38</v>
      </c>
      <c r="P559" s="11">
        <v>212.795</v>
      </c>
      <c r="Q559" s="8" t="s">
        <v>39</v>
      </c>
      <c r="R559" s="8" t="s">
        <v>780</v>
      </c>
      <c r="S559" s="8" t="s">
        <v>3256</v>
      </c>
      <c r="T559" s="8" t="s">
        <v>3257</v>
      </c>
      <c r="U559" s="8">
        <v>0</v>
      </c>
      <c r="V559" s="8">
        <v>425.59</v>
      </c>
      <c r="W559" s="8">
        <v>2</v>
      </c>
      <c r="X559" s="8">
        <v>0</v>
      </c>
      <c r="Y559" s="9">
        <f t="shared" si="78"/>
      </c>
      <c r="Z559" s="12">
        <f t="shared" si="79"/>
      </c>
      <c r="AA559" s="9">
        <f t="shared" si="80"/>
      </c>
      <c r="AB559" s="12">
        <f t="shared" si="81"/>
        <v>212.795</v>
      </c>
      <c r="AC559" s="9">
        <f t="shared" si="82"/>
        <v>0</v>
      </c>
      <c r="AD559" s="12">
        <f t="shared" si="83"/>
        <v>1828334.64</v>
      </c>
      <c r="AE559" s="12"/>
    </row>
    <row r="560" spans="1:31" s="13" customFormat="1" ht="38.25" customHeight="1">
      <c r="A560" s="6" t="s">
        <v>3258</v>
      </c>
      <c r="B560" s="7"/>
      <c r="C560" s="7" t="s">
        <v>3259</v>
      </c>
      <c r="D560" s="6" t="s">
        <v>3260</v>
      </c>
      <c r="E560" s="6" t="s">
        <v>3261</v>
      </c>
      <c r="F560" s="6" t="s">
        <v>36</v>
      </c>
      <c r="G560" s="8" t="s">
        <v>402</v>
      </c>
      <c r="H560" s="6">
        <v>6992520</v>
      </c>
      <c r="I560" s="9">
        <v>62932.68</v>
      </c>
      <c r="J560" s="10">
        <v>0.009</v>
      </c>
      <c r="K560" s="8"/>
      <c r="L560" s="6">
        <v>12</v>
      </c>
      <c r="M560" s="6"/>
      <c r="N560" s="8"/>
      <c r="O560" s="8" t="s">
        <v>32</v>
      </c>
      <c r="P560" s="11">
        <v>0.00899</v>
      </c>
      <c r="Q560" s="8" t="s">
        <v>39</v>
      </c>
      <c r="R560" s="8" t="s">
        <v>1338</v>
      </c>
      <c r="S560" s="8" t="s">
        <v>3262</v>
      </c>
      <c r="T560" s="8" t="s">
        <v>3263</v>
      </c>
      <c r="U560" s="8">
        <v>1.46</v>
      </c>
      <c r="V560" s="8">
        <v>0</v>
      </c>
      <c r="W560" s="8">
        <v>30</v>
      </c>
      <c r="X560" s="8">
        <v>0</v>
      </c>
      <c r="Y560" s="9">
        <f t="shared" si="78"/>
        <v>1.33</v>
      </c>
      <c r="Z560" s="12">
        <f t="shared" si="79"/>
        <v>0.04433</v>
      </c>
      <c r="AA560" s="9">
        <f t="shared" si="80"/>
        <v>79.72</v>
      </c>
      <c r="AB560" s="12">
        <f t="shared" si="81"/>
      </c>
      <c r="AC560" s="9">
        <f t="shared" si="82"/>
      </c>
      <c r="AD560" s="12">
        <f t="shared" si="83"/>
        <v>62862.754799999995</v>
      </c>
      <c r="AE560" s="12"/>
    </row>
    <row r="561" spans="1:31" s="13" customFormat="1" ht="38.25" customHeight="1">
      <c r="A561" s="6" t="s">
        <v>3264</v>
      </c>
      <c r="B561" s="7"/>
      <c r="C561" s="7" t="s">
        <v>3265</v>
      </c>
      <c r="D561" s="6" t="s">
        <v>3260</v>
      </c>
      <c r="E561" s="6" t="s">
        <v>3261</v>
      </c>
      <c r="F561" s="6" t="s">
        <v>36</v>
      </c>
      <c r="G561" s="8" t="s">
        <v>185</v>
      </c>
      <c r="H561" s="6">
        <v>133295</v>
      </c>
      <c r="I561" s="9">
        <v>10516.98</v>
      </c>
      <c r="J561" s="10">
        <v>0.0789</v>
      </c>
      <c r="K561" s="8"/>
      <c r="L561" s="6">
        <v>12</v>
      </c>
      <c r="M561" s="6"/>
      <c r="N561" s="8"/>
      <c r="O561" s="8" t="s">
        <v>38</v>
      </c>
      <c r="P561" s="11">
        <v>0.0754</v>
      </c>
      <c r="Q561" s="8" t="s">
        <v>39</v>
      </c>
      <c r="R561" s="8" t="s">
        <v>202</v>
      </c>
      <c r="S561" s="8" t="s">
        <v>3266</v>
      </c>
      <c r="T561" s="8" t="s">
        <v>3267</v>
      </c>
      <c r="U561" s="8">
        <v>0</v>
      </c>
      <c r="V561" s="8">
        <v>7.51933</v>
      </c>
      <c r="W561" s="8">
        <v>20</v>
      </c>
      <c r="X561" s="8">
        <v>0</v>
      </c>
      <c r="Y561" s="9">
        <f t="shared" si="78"/>
      </c>
      <c r="Z561" s="12">
        <f t="shared" si="79"/>
      </c>
      <c r="AA561" s="9">
        <f t="shared" si="80"/>
      </c>
      <c r="AB561" s="12">
        <f t="shared" si="81"/>
        <v>0.37597</v>
      </c>
      <c r="AC561" s="9">
        <f t="shared" si="82"/>
        <v>79.95</v>
      </c>
      <c r="AD561" s="12">
        <f t="shared" si="83"/>
        <v>10050.443</v>
      </c>
      <c r="AE561" s="12"/>
    </row>
    <row r="562" spans="1:31" s="13" customFormat="1" ht="25.5" customHeight="1">
      <c r="A562" s="6" t="s">
        <v>3268</v>
      </c>
      <c r="B562" s="7"/>
      <c r="C562" s="7" t="s">
        <v>3269</v>
      </c>
      <c r="D562" s="6" t="s">
        <v>3260</v>
      </c>
      <c r="E562" s="6" t="s">
        <v>3261</v>
      </c>
      <c r="F562" s="6" t="s">
        <v>3270</v>
      </c>
      <c r="G562" s="8" t="s">
        <v>2999</v>
      </c>
      <c r="H562" s="6">
        <v>660</v>
      </c>
      <c r="I562" s="9">
        <v>1454.86</v>
      </c>
      <c r="J562" s="10">
        <v>2.20432</v>
      </c>
      <c r="K562" s="8"/>
      <c r="L562" s="6">
        <v>12</v>
      </c>
      <c r="M562" s="6"/>
      <c r="N562" s="8"/>
      <c r="O562" s="8" t="s">
        <v>64</v>
      </c>
      <c r="P562" s="11">
        <v>2.20432</v>
      </c>
      <c r="Q562" s="8" t="s">
        <v>39</v>
      </c>
      <c r="R562" s="8" t="s">
        <v>166</v>
      </c>
      <c r="S562" s="8" t="s">
        <v>3271</v>
      </c>
      <c r="T562" s="8" t="s">
        <v>3272</v>
      </c>
      <c r="U562" s="8">
        <v>4.85</v>
      </c>
      <c r="V562" s="8">
        <v>0</v>
      </c>
      <c r="W562" s="8">
        <v>1</v>
      </c>
      <c r="X562" s="8">
        <v>0</v>
      </c>
      <c r="Y562" s="9">
        <f t="shared" si="78"/>
        <v>4.41</v>
      </c>
      <c r="Z562" s="12">
        <f t="shared" si="79"/>
        <v>4.41</v>
      </c>
      <c r="AA562" s="9">
        <f t="shared" si="80"/>
        <v>50.02</v>
      </c>
      <c r="AB562" s="12">
        <f t="shared" si="81"/>
      </c>
      <c r="AC562" s="9">
        <f t="shared" si="82"/>
      </c>
      <c r="AD562" s="12">
        <f t="shared" si="83"/>
        <v>1454.8512</v>
      </c>
      <c r="AE562" s="12"/>
    </row>
    <row r="563" spans="1:31" s="13" customFormat="1" ht="25.5" customHeight="1">
      <c r="A563" s="6" t="s">
        <v>3273</v>
      </c>
      <c r="B563" s="7"/>
      <c r="C563" s="7" t="s">
        <v>3274</v>
      </c>
      <c r="D563" s="6" t="s">
        <v>3260</v>
      </c>
      <c r="E563" s="6" t="s">
        <v>3261</v>
      </c>
      <c r="F563" s="6" t="s">
        <v>2741</v>
      </c>
      <c r="G563" s="8" t="s">
        <v>3275</v>
      </c>
      <c r="H563" s="6">
        <v>170280</v>
      </c>
      <c r="I563" s="9">
        <v>134521.2</v>
      </c>
      <c r="J563" s="10">
        <v>0.79</v>
      </c>
      <c r="K563" s="8"/>
      <c r="L563" s="6">
        <v>12</v>
      </c>
      <c r="M563" s="6"/>
      <c r="N563" s="8"/>
      <c r="O563" s="8" t="s">
        <v>32</v>
      </c>
      <c r="P563" s="11">
        <v>0.79</v>
      </c>
      <c r="Q563" s="8" t="s">
        <v>39</v>
      </c>
      <c r="R563" s="8" t="s">
        <v>166</v>
      </c>
      <c r="S563" s="8" t="s">
        <v>3276</v>
      </c>
      <c r="T563" s="8" t="s">
        <v>3277</v>
      </c>
      <c r="U563" s="8">
        <v>16.6</v>
      </c>
      <c r="V563" s="8">
        <v>0</v>
      </c>
      <c r="W563" s="8">
        <v>5</v>
      </c>
      <c r="X563" s="8">
        <v>0</v>
      </c>
      <c r="Y563" s="9">
        <f t="shared" si="78"/>
        <v>15.09</v>
      </c>
      <c r="Z563" s="12">
        <f t="shared" si="79"/>
        <v>3.018</v>
      </c>
      <c r="AA563" s="9">
        <f t="shared" si="80"/>
        <v>73.82</v>
      </c>
      <c r="AB563" s="12">
        <f t="shared" si="81"/>
      </c>
      <c r="AC563" s="9">
        <f t="shared" si="82"/>
      </c>
      <c r="AD563" s="12">
        <f t="shared" si="83"/>
        <v>134521.2</v>
      </c>
      <c r="AE563" s="12"/>
    </row>
    <row r="564" spans="1:31" s="13" customFormat="1" ht="51" customHeight="1">
      <c r="A564" s="6" t="s">
        <v>3278</v>
      </c>
      <c r="B564" s="7"/>
      <c r="C564" s="7" t="s">
        <v>3279</v>
      </c>
      <c r="D564" s="6" t="s">
        <v>3260</v>
      </c>
      <c r="E564" s="6" t="s">
        <v>3261</v>
      </c>
      <c r="F564" s="6" t="s">
        <v>537</v>
      </c>
      <c r="G564" s="8" t="s">
        <v>227</v>
      </c>
      <c r="H564" s="6">
        <v>844010</v>
      </c>
      <c r="I564" s="9">
        <v>67141</v>
      </c>
      <c r="J564" s="10">
        <v>0.07955</v>
      </c>
      <c r="K564" s="8"/>
      <c r="L564" s="6">
        <v>12</v>
      </c>
      <c r="M564" s="6"/>
      <c r="N564" s="8"/>
      <c r="O564" s="8" t="s">
        <v>32</v>
      </c>
      <c r="P564" s="11">
        <v>0.0777</v>
      </c>
      <c r="Q564" s="8" t="s">
        <v>39</v>
      </c>
      <c r="R564" s="8" t="s">
        <v>3280</v>
      </c>
      <c r="S564" s="8" t="s">
        <v>3281</v>
      </c>
      <c r="T564" s="8" t="s">
        <v>3282</v>
      </c>
      <c r="U564" s="8">
        <v>1.77</v>
      </c>
      <c r="V564" s="8">
        <v>0</v>
      </c>
      <c r="W564" s="8">
        <v>5</v>
      </c>
      <c r="X564" s="8">
        <v>0</v>
      </c>
      <c r="Y564" s="9">
        <f t="shared" si="78"/>
        <v>1.61</v>
      </c>
      <c r="Z564" s="12">
        <f t="shared" si="79"/>
        <v>0.322</v>
      </c>
      <c r="AA564" s="9">
        <f t="shared" si="80"/>
        <v>75.87</v>
      </c>
      <c r="AB564" s="12">
        <f t="shared" si="81"/>
      </c>
      <c r="AC564" s="9">
        <f t="shared" si="82"/>
      </c>
      <c r="AD564" s="12">
        <f t="shared" si="83"/>
        <v>65579.577</v>
      </c>
      <c r="AE564" s="12"/>
    </row>
    <row r="565" spans="1:31" s="13" customFormat="1" ht="38.25" customHeight="1">
      <c r="A565" s="6" t="s">
        <v>3283</v>
      </c>
      <c r="B565" s="7"/>
      <c r="C565" s="7" t="s">
        <v>3284</v>
      </c>
      <c r="D565" s="6" t="s">
        <v>3285</v>
      </c>
      <c r="E565" s="6" t="s">
        <v>3286</v>
      </c>
      <c r="F565" s="6" t="s">
        <v>36</v>
      </c>
      <c r="G565" s="8" t="s">
        <v>3287</v>
      </c>
      <c r="H565" s="6">
        <v>476080</v>
      </c>
      <c r="I565" s="9">
        <v>77881.93</v>
      </c>
      <c r="J565" s="10">
        <v>0.16359</v>
      </c>
      <c r="K565" s="8"/>
      <c r="L565" s="6">
        <v>12</v>
      </c>
      <c r="M565" s="6"/>
      <c r="N565" s="8"/>
      <c r="O565" s="8" t="s">
        <v>32</v>
      </c>
      <c r="P565" s="11">
        <v>0.16359</v>
      </c>
      <c r="Q565" s="8" t="s">
        <v>39</v>
      </c>
      <c r="R565" s="8" t="s">
        <v>166</v>
      </c>
      <c r="S565" s="8" t="s">
        <v>3288</v>
      </c>
      <c r="T565" s="8" t="s">
        <v>3289</v>
      </c>
      <c r="U565" s="8">
        <v>0</v>
      </c>
      <c r="V565" s="8">
        <v>3.27</v>
      </c>
      <c r="W565" s="8">
        <v>20</v>
      </c>
      <c r="X565" s="8">
        <v>0</v>
      </c>
      <c r="Y565" s="9">
        <f aca="true" t="shared" si="84" ref="Y565:Y601">IF(U565&gt;0,ROUND(U565*100/110,2),"")</f>
      </c>
      <c r="Z565" s="12">
        <f aca="true" t="shared" si="85" ref="Z565:Z601">IF(W565*U565&gt;0,ROUND(Y565/IF(X565&gt;0,X565,W565)/IF(X565&gt;0,W565,1),5),Y565)</f>
      </c>
      <c r="AA565" s="9">
        <f aca="true" t="shared" si="86" ref="AA565:AA601">IF(W565*U565&gt;0,100-ROUND(P565/Z565*100,2),"")</f>
      </c>
      <c r="AB565" s="12">
        <f aca="true" t="shared" si="87" ref="AB565:AB601">IF(W565*V565&gt;0,ROUND(V565/IF(X565&gt;0,X565,W565)/IF(X565&gt;0,W565,1),5),"")</f>
        <v>0.1635</v>
      </c>
      <c r="AC565" s="9">
        <f aca="true" t="shared" si="88" ref="AC565:AC601">IF(W565*V565&gt;0,100-ROUND(P565/AB565*100,2),"")</f>
        <v>-0.060000000000002274</v>
      </c>
      <c r="AD565" s="12">
        <f aca="true" t="shared" si="89" ref="AD565:AD601">IF(ISNUMBER(H565),IF(ISNUMBER(P565),IF(P565&gt;0,P565*H565,""),""),"")</f>
        <v>77881.9272</v>
      </c>
      <c r="AE565" s="12"/>
    </row>
    <row r="566" spans="1:31" s="13" customFormat="1" ht="25.5" customHeight="1">
      <c r="A566" s="6" t="s">
        <v>3290</v>
      </c>
      <c r="B566" s="7"/>
      <c r="C566" s="7" t="s">
        <v>3291</v>
      </c>
      <c r="D566" s="6" t="s">
        <v>3292</v>
      </c>
      <c r="E566" s="6" t="s">
        <v>3293</v>
      </c>
      <c r="F566" s="6" t="s">
        <v>622</v>
      </c>
      <c r="G566" s="8" t="s">
        <v>3294</v>
      </c>
      <c r="H566" s="6">
        <v>10129</v>
      </c>
      <c r="I566" s="9">
        <v>41427.61</v>
      </c>
      <c r="J566" s="10">
        <v>4.09</v>
      </c>
      <c r="K566" s="8"/>
      <c r="L566" s="6">
        <v>12</v>
      </c>
      <c r="M566" s="6"/>
      <c r="N566" s="8"/>
      <c r="O566" s="8" t="s">
        <v>32</v>
      </c>
      <c r="P566" s="11">
        <v>3.94</v>
      </c>
      <c r="Q566" s="8" t="s">
        <v>39</v>
      </c>
      <c r="R566" s="8" t="s">
        <v>166</v>
      </c>
      <c r="S566" s="8" t="s">
        <v>3295</v>
      </c>
      <c r="T566" s="8" t="s">
        <v>3296</v>
      </c>
      <c r="U566" s="8">
        <v>17.12</v>
      </c>
      <c r="V566" s="8">
        <v>0</v>
      </c>
      <c r="W566" s="8">
        <v>1</v>
      </c>
      <c r="X566" s="8">
        <v>0</v>
      </c>
      <c r="Y566" s="9">
        <f t="shared" si="84"/>
        <v>15.56</v>
      </c>
      <c r="Z566" s="12">
        <f t="shared" si="85"/>
        <v>15.56</v>
      </c>
      <c r="AA566" s="9">
        <f t="shared" si="86"/>
        <v>74.68</v>
      </c>
      <c r="AB566" s="12">
        <f t="shared" si="87"/>
      </c>
      <c r="AC566" s="9">
        <f t="shared" si="88"/>
      </c>
      <c r="AD566" s="12">
        <f t="shared" si="89"/>
        <v>39908.26</v>
      </c>
      <c r="AE566" s="12"/>
    </row>
    <row r="567" spans="1:31" s="13" customFormat="1" ht="25.5" customHeight="1">
      <c r="A567" s="6" t="s">
        <v>3297</v>
      </c>
      <c r="B567" s="7"/>
      <c r="C567" s="7" t="s">
        <v>3298</v>
      </c>
      <c r="D567" s="6" t="s">
        <v>3299</v>
      </c>
      <c r="E567" s="6" t="s">
        <v>3300</v>
      </c>
      <c r="F567" s="6" t="s">
        <v>1918</v>
      </c>
      <c r="G567" s="8" t="s">
        <v>1395</v>
      </c>
      <c r="H567" s="6">
        <v>36120</v>
      </c>
      <c r="I567" s="9">
        <v>31746.96</v>
      </c>
      <c r="J567" s="10">
        <v>0.87893</v>
      </c>
      <c r="K567" s="8"/>
      <c r="L567" s="6">
        <v>12</v>
      </c>
      <c r="M567" s="6"/>
      <c r="N567" s="8"/>
      <c r="O567" s="8" t="s">
        <v>55</v>
      </c>
      <c r="P567" s="11">
        <v>0.87883</v>
      </c>
      <c r="Q567" s="8" t="s">
        <v>39</v>
      </c>
      <c r="R567" s="8" t="s">
        <v>546</v>
      </c>
      <c r="S567" s="8" t="s">
        <v>3301</v>
      </c>
      <c r="T567" s="8" t="s">
        <v>3302</v>
      </c>
      <c r="U567" s="8">
        <v>0</v>
      </c>
      <c r="V567" s="8">
        <v>24.61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0.87893</v>
      </c>
      <c r="AC567" s="9">
        <f t="shared" si="88"/>
        <v>0.010000000000005116</v>
      </c>
      <c r="AD567" s="12">
        <f t="shared" si="89"/>
        <v>31743.3396</v>
      </c>
      <c r="AE567" s="12"/>
    </row>
    <row r="568" spans="1:31" s="13" customFormat="1" ht="25.5" customHeight="1">
      <c r="A568" s="6" t="s">
        <v>3303</v>
      </c>
      <c r="B568" s="7"/>
      <c r="C568" s="7" t="s">
        <v>3304</v>
      </c>
      <c r="D568" s="6" t="s">
        <v>3299</v>
      </c>
      <c r="E568" s="6" t="s">
        <v>3300</v>
      </c>
      <c r="F568" s="6" t="s">
        <v>1918</v>
      </c>
      <c r="G568" s="8" t="s">
        <v>1249</v>
      </c>
      <c r="H568" s="6">
        <v>19040</v>
      </c>
      <c r="I568" s="9">
        <v>13430.06</v>
      </c>
      <c r="J568" s="10">
        <v>0.70536</v>
      </c>
      <c r="K568" s="8"/>
      <c r="L568" s="6">
        <v>12</v>
      </c>
      <c r="M568" s="6"/>
      <c r="N568" s="8"/>
      <c r="O568" s="8" t="s">
        <v>55</v>
      </c>
      <c r="P568" s="11">
        <v>0.70536</v>
      </c>
      <c r="Q568" s="8" t="s">
        <v>39</v>
      </c>
      <c r="R568" s="8" t="s">
        <v>546</v>
      </c>
      <c r="S568" s="8" t="s">
        <v>3305</v>
      </c>
      <c r="T568" s="8" t="s">
        <v>3306</v>
      </c>
      <c r="U568" s="8">
        <v>0</v>
      </c>
      <c r="V568" s="8">
        <v>19.76</v>
      </c>
      <c r="W568" s="8">
        <v>28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0.70571</v>
      </c>
      <c r="AC568" s="9">
        <f t="shared" si="88"/>
        <v>0.04999999999999716</v>
      </c>
      <c r="AD568" s="12">
        <f t="shared" si="89"/>
        <v>13430.054399999999</v>
      </c>
      <c r="AE568" s="12"/>
    </row>
    <row r="569" spans="1:31" s="13" customFormat="1" ht="25.5" customHeight="1">
      <c r="A569" s="6" t="s">
        <v>3307</v>
      </c>
      <c r="B569" s="7"/>
      <c r="C569" s="7" t="s">
        <v>3308</v>
      </c>
      <c r="D569" s="6" t="s">
        <v>3299</v>
      </c>
      <c r="E569" s="6" t="s">
        <v>3300</v>
      </c>
      <c r="F569" s="6" t="s">
        <v>858</v>
      </c>
      <c r="G569" s="8" t="s">
        <v>91</v>
      </c>
      <c r="H569" s="6">
        <v>17472</v>
      </c>
      <c r="I569" s="9">
        <v>6162.03</v>
      </c>
      <c r="J569" s="10">
        <v>0.35268</v>
      </c>
      <c r="K569" s="8"/>
      <c r="L569" s="6">
        <v>12</v>
      </c>
      <c r="M569" s="6"/>
      <c r="N569" s="8"/>
      <c r="O569" s="8" t="s">
        <v>48</v>
      </c>
      <c r="P569" s="11">
        <v>0.35268</v>
      </c>
      <c r="Q569" s="8" t="s">
        <v>39</v>
      </c>
      <c r="R569" s="8" t="s">
        <v>546</v>
      </c>
      <c r="S569" s="8" t="s">
        <v>3309</v>
      </c>
      <c r="T569" s="8" t="s">
        <v>3310</v>
      </c>
      <c r="U569" s="8">
        <v>0</v>
      </c>
      <c r="V569" s="8">
        <v>19.76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0.35286</v>
      </c>
      <c r="AC569" s="9">
        <f t="shared" si="88"/>
        <v>0.04999999999999716</v>
      </c>
      <c r="AD569" s="12">
        <f t="shared" si="89"/>
        <v>6162.02496</v>
      </c>
      <c r="AE569" s="12"/>
    </row>
    <row r="570" spans="1:31" s="13" customFormat="1" ht="25.5" customHeight="1">
      <c r="A570" s="6" t="s">
        <v>3311</v>
      </c>
      <c r="B570" s="7"/>
      <c r="C570" s="7" t="s">
        <v>3312</v>
      </c>
      <c r="D570" s="6" t="s">
        <v>3299</v>
      </c>
      <c r="E570" s="6" t="s">
        <v>3300</v>
      </c>
      <c r="F570" s="6" t="s">
        <v>1918</v>
      </c>
      <c r="G570" s="8" t="s">
        <v>3313</v>
      </c>
      <c r="H570" s="6">
        <v>26880</v>
      </c>
      <c r="I570" s="9">
        <v>13286.52</v>
      </c>
      <c r="J570" s="10">
        <v>0.49429</v>
      </c>
      <c r="K570" s="8"/>
      <c r="L570" s="6">
        <v>12</v>
      </c>
      <c r="M570" s="6"/>
      <c r="N570" s="8"/>
      <c r="O570" s="8" t="s">
        <v>48</v>
      </c>
      <c r="P570" s="11">
        <v>0.49428</v>
      </c>
      <c r="Q570" s="8" t="s">
        <v>39</v>
      </c>
      <c r="R570" s="8" t="s">
        <v>546</v>
      </c>
      <c r="S570" s="8" t="s">
        <v>3314</v>
      </c>
      <c r="T570" s="8" t="s">
        <v>3315</v>
      </c>
      <c r="U570" s="8">
        <v>0</v>
      </c>
      <c r="V570" s="8">
        <v>27.68</v>
      </c>
      <c r="W570" s="8">
        <v>56</v>
      </c>
      <c r="X570" s="8">
        <v>0</v>
      </c>
      <c r="Y570" s="9">
        <f t="shared" si="84"/>
      </c>
      <c r="Z570" s="12">
        <f t="shared" si="85"/>
      </c>
      <c r="AA570" s="9">
        <f t="shared" si="86"/>
      </c>
      <c r="AB570" s="12">
        <f t="shared" si="87"/>
        <v>0.49429</v>
      </c>
      <c r="AC570" s="9">
        <f t="shared" si="88"/>
        <v>0</v>
      </c>
      <c r="AD570" s="12">
        <f t="shared" si="89"/>
        <v>13286.2464</v>
      </c>
      <c r="AE570" s="12"/>
    </row>
    <row r="571" spans="1:31" s="13" customFormat="1" ht="25.5" customHeight="1">
      <c r="A571" s="6" t="s">
        <v>3316</v>
      </c>
      <c r="B571" s="7"/>
      <c r="C571" s="7" t="s">
        <v>3317</v>
      </c>
      <c r="D571" s="6" t="s">
        <v>3318</v>
      </c>
      <c r="E571" s="6" t="s">
        <v>3319</v>
      </c>
      <c r="F571" s="6" t="s">
        <v>622</v>
      </c>
      <c r="G571" s="8" t="s">
        <v>185</v>
      </c>
      <c r="H571" s="6">
        <v>4220</v>
      </c>
      <c r="I571" s="9">
        <v>42622</v>
      </c>
      <c r="J571" s="10">
        <v>10.1</v>
      </c>
      <c r="K571" s="8"/>
      <c r="L571" s="6">
        <v>12</v>
      </c>
      <c r="M571" s="6"/>
      <c r="N571" s="8"/>
      <c r="O571" s="8" t="s">
        <v>38</v>
      </c>
      <c r="P571" s="11">
        <v>10.1</v>
      </c>
      <c r="Q571" s="8" t="s">
        <v>39</v>
      </c>
      <c r="R571" s="8" t="s">
        <v>145</v>
      </c>
      <c r="S571" s="8" t="s">
        <v>3320</v>
      </c>
      <c r="T571" s="8" t="s">
        <v>3321</v>
      </c>
      <c r="U571" s="8">
        <v>57.67</v>
      </c>
      <c r="V571" s="8">
        <v>0</v>
      </c>
      <c r="W571" s="8">
        <v>1</v>
      </c>
      <c r="X571" s="8">
        <v>0</v>
      </c>
      <c r="Y571" s="9">
        <f t="shared" si="84"/>
        <v>52.43</v>
      </c>
      <c r="Z571" s="12">
        <f t="shared" si="85"/>
        <v>52.43</v>
      </c>
      <c r="AA571" s="9">
        <f t="shared" si="86"/>
        <v>80.74</v>
      </c>
      <c r="AB571" s="12">
        <f t="shared" si="87"/>
      </c>
      <c r="AC571" s="9">
        <f t="shared" si="88"/>
      </c>
      <c r="AD571" s="12">
        <f t="shared" si="89"/>
        <v>42622</v>
      </c>
      <c r="AE571" s="12"/>
    </row>
    <row r="572" spans="1:31" s="13" customFormat="1" ht="38.25" customHeight="1">
      <c r="A572" s="6" t="s">
        <v>3322</v>
      </c>
      <c r="B572" s="7"/>
      <c r="C572" s="7" t="s">
        <v>3323</v>
      </c>
      <c r="D572" s="6" t="s">
        <v>3324</v>
      </c>
      <c r="E572" s="6" t="s">
        <v>3325</v>
      </c>
      <c r="F572" s="6" t="s">
        <v>1030</v>
      </c>
      <c r="G572" s="8" t="s">
        <v>3326</v>
      </c>
      <c r="H572" s="6">
        <v>2470000</v>
      </c>
      <c r="I572" s="9">
        <v>21242</v>
      </c>
      <c r="J572" s="10">
        <v>0.0086</v>
      </c>
      <c r="K572" s="8" t="s">
        <v>1766</v>
      </c>
      <c r="L572" s="6">
        <v>12</v>
      </c>
      <c r="M572" s="6"/>
      <c r="N572" s="8"/>
      <c r="O572" s="8" t="s">
        <v>32</v>
      </c>
      <c r="P572" s="11">
        <v>0.00839</v>
      </c>
      <c r="Q572" s="8" t="s">
        <v>39</v>
      </c>
      <c r="R572" s="8" t="s">
        <v>262</v>
      </c>
      <c r="S572" s="8" t="s">
        <v>3327</v>
      </c>
      <c r="T572" s="8" t="s">
        <v>3328</v>
      </c>
      <c r="U572" s="8">
        <v>0</v>
      </c>
      <c r="V572" s="8">
        <v>68.14053</v>
      </c>
      <c r="W572" s="8">
        <v>1</v>
      </c>
      <c r="X572" s="8">
        <v>1000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  <v>0.06814</v>
      </c>
      <c r="AC572" s="9">
        <f t="shared" si="88"/>
        <v>87.69</v>
      </c>
      <c r="AD572" s="12">
        <f t="shared" si="89"/>
        <v>20723.3</v>
      </c>
      <c r="AE572" s="12"/>
    </row>
    <row r="573" spans="1:31" s="13" customFormat="1" ht="25.5" customHeight="1">
      <c r="A573" s="6" t="s">
        <v>3329</v>
      </c>
      <c r="B573" s="7"/>
      <c r="C573" s="7" t="s">
        <v>3330</v>
      </c>
      <c r="D573" s="6" t="s">
        <v>3324</v>
      </c>
      <c r="E573" s="6" t="s">
        <v>3331</v>
      </c>
      <c r="F573" s="6"/>
      <c r="G573" s="8"/>
      <c r="H573" s="6">
        <v>6295418</v>
      </c>
      <c r="I573" s="9">
        <v>74915.48</v>
      </c>
      <c r="J573" s="10">
        <v>0.0119</v>
      </c>
      <c r="K573" s="8"/>
      <c r="L573" s="6">
        <v>12</v>
      </c>
      <c r="M573" s="6"/>
      <c r="N573" s="8"/>
      <c r="O573" s="8"/>
      <c r="P573" s="11">
        <v>0.01019</v>
      </c>
      <c r="Q573" s="8" t="s">
        <v>39</v>
      </c>
      <c r="R573" s="8" t="s">
        <v>1496</v>
      </c>
      <c r="S573" s="8"/>
      <c r="T573" s="8"/>
      <c r="U573" s="8"/>
      <c r="V573" s="8">
        <v>0</v>
      </c>
      <c r="W573" s="8"/>
      <c r="X573" s="8">
        <v>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</c>
      <c r="AC573" s="9">
        <f t="shared" si="88"/>
      </c>
      <c r="AD573" s="12">
        <f t="shared" si="89"/>
        <v>64150.30942</v>
      </c>
      <c r="AE573" s="12"/>
    </row>
    <row r="574" spans="1:31" s="13" customFormat="1" ht="51" customHeight="1">
      <c r="A574" s="6" t="s">
        <v>3329</v>
      </c>
      <c r="B574" s="7" t="s">
        <v>263</v>
      </c>
      <c r="C574" s="7"/>
      <c r="D574" s="6" t="s">
        <v>3324</v>
      </c>
      <c r="E574" s="6" t="s">
        <v>3331</v>
      </c>
      <c r="F574" s="6" t="s">
        <v>195</v>
      </c>
      <c r="G574" s="8" t="s">
        <v>3332</v>
      </c>
      <c r="H574" s="6" t="s">
        <v>182</v>
      </c>
      <c r="I574" s="9"/>
      <c r="J574" s="10"/>
      <c r="K574" s="8" t="s">
        <v>1766</v>
      </c>
      <c r="L574" s="6">
        <v>12</v>
      </c>
      <c r="M574" s="6"/>
      <c r="N574" s="8"/>
      <c r="O574" s="8" t="s">
        <v>38</v>
      </c>
      <c r="P574" s="11">
        <v>0.01019</v>
      </c>
      <c r="Q574" s="8" t="s">
        <v>39</v>
      </c>
      <c r="R574" s="8" t="s">
        <v>1496</v>
      </c>
      <c r="S574" s="8" t="s">
        <v>3333</v>
      </c>
      <c r="T574" s="8" t="s">
        <v>3334</v>
      </c>
      <c r="U574" s="8">
        <v>0</v>
      </c>
      <c r="V574" s="8">
        <v>12.64</v>
      </c>
      <c r="W574" s="8">
        <v>1</v>
      </c>
      <c r="X574" s="8">
        <v>200</v>
      </c>
      <c r="Y574" s="9">
        <f t="shared" si="84"/>
      </c>
      <c r="Z574" s="12">
        <f t="shared" si="85"/>
      </c>
      <c r="AA574" s="9">
        <f t="shared" si="86"/>
      </c>
      <c r="AB574" s="12">
        <f t="shared" si="87"/>
        <v>0.0632</v>
      </c>
      <c r="AC574" s="9">
        <f t="shared" si="88"/>
        <v>83.88</v>
      </c>
      <c r="AD574" s="12">
        <f t="shared" si="89"/>
      </c>
      <c r="AE574" s="12"/>
    </row>
    <row r="575" spans="1:31" s="13" customFormat="1" ht="51" customHeight="1">
      <c r="A575" s="6" t="s">
        <v>3329</v>
      </c>
      <c r="B575" s="7" t="s">
        <v>266</v>
      </c>
      <c r="C575" s="7"/>
      <c r="D575" s="7" t="s">
        <v>3324</v>
      </c>
      <c r="E575" s="6" t="s">
        <v>3331</v>
      </c>
      <c r="F575" s="6" t="s">
        <v>195</v>
      </c>
      <c r="G575" s="6" t="s">
        <v>7892</v>
      </c>
      <c r="H575" s="8"/>
      <c r="I575" s="6"/>
      <c r="J575" s="6"/>
      <c r="K575" s="9" t="s">
        <v>1766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1496</v>
      </c>
      <c r="S575" s="8" t="s">
        <v>7893</v>
      </c>
      <c r="T575" s="8" t="s">
        <v>7894</v>
      </c>
      <c r="U575" s="8"/>
      <c r="V575" s="8">
        <v>61.37</v>
      </c>
      <c r="W575" s="8">
        <v>1</v>
      </c>
      <c r="X575" s="8">
        <v>1000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0.06137</v>
      </c>
      <c r="AC575" s="9">
        <f>IF(W575*V575&gt;0,100-ROUND(P575/AB575*100,2),"")</f>
        <v>83.4</v>
      </c>
      <c r="AD575" s="12"/>
      <c r="AE575" s="12"/>
    </row>
    <row r="576" spans="1:31" s="13" customFormat="1" ht="51" customHeight="1">
      <c r="A576" s="6" t="s">
        <v>3329</v>
      </c>
      <c r="B576" s="7" t="s">
        <v>819</v>
      </c>
      <c r="C576" s="7"/>
      <c r="D576" s="7" t="s">
        <v>3324</v>
      </c>
      <c r="E576" s="6" t="s">
        <v>3331</v>
      </c>
      <c r="F576" s="6" t="s">
        <v>195</v>
      </c>
      <c r="G576" s="6" t="s">
        <v>7895</v>
      </c>
      <c r="H576" s="8"/>
      <c r="I576" s="6"/>
      <c r="J576" s="6"/>
      <c r="K576" s="9" t="s">
        <v>1766</v>
      </c>
      <c r="L576" s="6">
        <v>12</v>
      </c>
      <c r="M576" s="8"/>
      <c r="N576" s="8"/>
      <c r="O576" s="8" t="s">
        <v>38</v>
      </c>
      <c r="P576" s="11">
        <v>0.01019</v>
      </c>
      <c r="Q576" s="8" t="s">
        <v>39</v>
      </c>
      <c r="R576" s="8" t="s">
        <v>1496</v>
      </c>
      <c r="S576" s="8" t="s">
        <v>7896</v>
      </c>
      <c r="T576" s="8" t="s">
        <v>7897</v>
      </c>
      <c r="U576" s="8"/>
      <c r="V576" s="8">
        <v>121.36</v>
      </c>
      <c r="W576" s="8">
        <v>1</v>
      </c>
      <c r="X576" s="8">
        <v>2000</v>
      </c>
      <c r="Y576" s="8">
        <v>2</v>
      </c>
      <c r="Z576" s="8">
        <f>IF(AND(OR(NOT(ISBLANK(P576)),NOT(ISBLANK(Q576))),IF(ISNUMBER(Y576),IF(AND(Y576&gt;0,Y576&lt;6),FALSE,TRUE),TRUE)),"VERIFICARE VALORE IN CELLA W","")</f>
      </c>
      <c r="AA576" s="9"/>
      <c r="AB576" s="12">
        <f>IF(W576*V576&gt;0,ROUND(V576/IF(X576&gt;0,X576,W576)/IF(X576&gt;0,W576,1),5),"")</f>
        <v>0.06068</v>
      </c>
      <c r="AC576" s="9">
        <f>IF(W576*V576&gt;0,100-ROUND(P576/AB576*100,2),"")</f>
        <v>83.21000000000001</v>
      </c>
      <c r="AD576" s="12"/>
      <c r="AE576" s="12"/>
    </row>
    <row r="577" spans="1:31" s="13" customFormat="1" ht="25.5" customHeight="1">
      <c r="A577" s="6" t="s">
        <v>3335</v>
      </c>
      <c r="B577" s="7"/>
      <c r="C577" s="7" t="s">
        <v>3336</v>
      </c>
      <c r="D577" s="6" t="s">
        <v>3337</v>
      </c>
      <c r="E577" s="6" t="s">
        <v>3338</v>
      </c>
      <c r="F577" s="6" t="s">
        <v>3339</v>
      </c>
      <c r="G577" s="8" t="s">
        <v>85</v>
      </c>
      <c r="H577" s="6">
        <v>10772</v>
      </c>
      <c r="I577" s="9">
        <v>170628.48</v>
      </c>
      <c r="J577" s="10">
        <v>15.84</v>
      </c>
      <c r="K577" s="8"/>
      <c r="L577" s="6">
        <v>12</v>
      </c>
      <c r="M577" s="6"/>
      <c r="N577" s="8"/>
      <c r="O577" s="8" t="s">
        <v>32</v>
      </c>
      <c r="P577" s="11">
        <v>15.84</v>
      </c>
      <c r="Q577" s="8" t="s">
        <v>39</v>
      </c>
      <c r="R577" s="8" t="s">
        <v>1588</v>
      </c>
      <c r="S577" s="8" t="s">
        <v>3340</v>
      </c>
      <c r="T577" s="8" t="s">
        <v>3341</v>
      </c>
      <c r="U577" s="8">
        <v>34.85</v>
      </c>
      <c r="V577" s="8">
        <v>0</v>
      </c>
      <c r="W577" s="8">
        <v>1</v>
      </c>
      <c r="X577" s="8">
        <v>0</v>
      </c>
      <c r="Y577" s="9">
        <f t="shared" si="84"/>
        <v>31.68</v>
      </c>
      <c r="Z577" s="12">
        <f t="shared" si="85"/>
        <v>31.68</v>
      </c>
      <c r="AA577" s="9">
        <f t="shared" si="86"/>
        <v>50</v>
      </c>
      <c r="AB577" s="12">
        <f t="shared" si="87"/>
      </c>
      <c r="AC577" s="9">
        <f t="shared" si="88"/>
      </c>
      <c r="AD577" s="12">
        <f t="shared" si="89"/>
        <v>170628.48</v>
      </c>
      <c r="AE577" s="12"/>
    </row>
    <row r="578" spans="1:31" s="13" customFormat="1" ht="38.25" customHeight="1">
      <c r="A578" s="6" t="s">
        <v>3342</v>
      </c>
      <c r="B578" s="7"/>
      <c r="C578" s="7" t="s">
        <v>3343</v>
      </c>
      <c r="D578" s="6" t="s">
        <v>3344</v>
      </c>
      <c r="E578" s="6" t="s">
        <v>3345</v>
      </c>
      <c r="F578" s="6" t="s">
        <v>36</v>
      </c>
      <c r="G578" s="8" t="s">
        <v>2033</v>
      </c>
      <c r="H578" s="6">
        <v>13170</v>
      </c>
      <c r="I578" s="9">
        <v>1178.72</v>
      </c>
      <c r="J578" s="10">
        <v>0.0895</v>
      </c>
      <c r="K578" s="8"/>
      <c r="L578" s="6">
        <v>12</v>
      </c>
      <c r="M578" s="6"/>
      <c r="N578" s="8"/>
      <c r="O578" s="8" t="s">
        <v>48</v>
      </c>
      <c r="P578" s="11">
        <v>0.089</v>
      </c>
      <c r="Q578" s="8" t="s">
        <v>39</v>
      </c>
      <c r="R578" s="8" t="s">
        <v>588</v>
      </c>
      <c r="S578" s="8" t="s">
        <v>3346</v>
      </c>
      <c r="T578" s="8" t="s">
        <v>3347</v>
      </c>
      <c r="U578" s="8">
        <v>9.32</v>
      </c>
      <c r="V578" s="8">
        <v>0</v>
      </c>
      <c r="W578" s="8">
        <v>30</v>
      </c>
      <c r="X578" s="8">
        <v>0</v>
      </c>
      <c r="Y578" s="9">
        <f t="shared" si="84"/>
        <v>8.47</v>
      </c>
      <c r="Z578" s="12">
        <f t="shared" si="85"/>
        <v>0.28233</v>
      </c>
      <c r="AA578" s="9">
        <f t="shared" si="86"/>
        <v>68.48</v>
      </c>
      <c r="AB578" s="12">
        <f t="shared" si="87"/>
      </c>
      <c r="AC578" s="9">
        <f t="shared" si="88"/>
      </c>
      <c r="AD578" s="12">
        <f t="shared" si="89"/>
        <v>1172.1299999999999</v>
      </c>
      <c r="AE578" s="12"/>
    </row>
    <row r="579" spans="1:31" s="13" customFormat="1" ht="38.25" customHeight="1">
      <c r="A579" s="6" t="s">
        <v>3348</v>
      </c>
      <c r="B579" s="7"/>
      <c r="C579" s="7" t="s">
        <v>3349</v>
      </c>
      <c r="D579" s="6" t="s">
        <v>3344</v>
      </c>
      <c r="E579" s="6" t="s">
        <v>3345</v>
      </c>
      <c r="F579" s="6" t="s">
        <v>36</v>
      </c>
      <c r="G579" s="8" t="s">
        <v>3350</v>
      </c>
      <c r="H579" s="6">
        <v>2760</v>
      </c>
      <c r="I579" s="9">
        <v>318.78</v>
      </c>
      <c r="J579" s="10">
        <v>0.1155</v>
      </c>
      <c r="K579" s="8"/>
      <c r="L579" s="6">
        <v>12</v>
      </c>
      <c r="M579" s="6"/>
      <c r="N579" s="8"/>
      <c r="O579" s="8" t="s">
        <v>48</v>
      </c>
      <c r="P579" s="11">
        <v>0.115</v>
      </c>
      <c r="Q579" s="8" t="s">
        <v>39</v>
      </c>
      <c r="R579" s="8" t="s">
        <v>588</v>
      </c>
      <c r="S579" s="8" t="s">
        <v>3351</v>
      </c>
      <c r="T579" s="8" t="s">
        <v>3352</v>
      </c>
      <c r="U579" s="8">
        <v>8.02</v>
      </c>
      <c r="V579" s="8">
        <v>0</v>
      </c>
      <c r="W579" s="8">
        <v>20</v>
      </c>
      <c r="X579" s="8">
        <v>0</v>
      </c>
      <c r="Y579" s="9">
        <f t="shared" si="84"/>
        <v>7.29</v>
      </c>
      <c r="Z579" s="12">
        <f t="shared" si="85"/>
        <v>0.3645</v>
      </c>
      <c r="AA579" s="9">
        <f t="shared" si="86"/>
        <v>68.45</v>
      </c>
      <c r="AB579" s="12">
        <f t="shared" si="87"/>
      </c>
      <c r="AC579" s="9">
        <f t="shared" si="88"/>
      </c>
      <c r="AD579" s="12">
        <f t="shared" si="89"/>
        <v>317.40000000000003</v>
      </c>
      <c r="AE579" s="12"/>
    </row>
    <row r="580" spans="1:31" s="13" customFormat="1" ht="25.5" customHeight="1">
      <c r="A580" s="6" t="s">
        <v>3353</v>
      </c>
      <c r="B580" s="7"/>
      <c r="C580" s="7" t="s">
        <v>3354</v>
      </c>
      <c r="D580" s="6" t="s">
        <v>3355</v>
      </c>
      <c r="E580" s="6" t="s">
        <v>3356</v>
      </c>
      <c r="F580" s="6" t="s">
        <v>122</v>
      </c>
      <c r="G580" s="8" t="s">
        <v>2295</v>
      </c>
      <c r="H580" s="6">
        <v>19930</v>
      </c>
      <c r="I580" s="9">
        <v>11736.78</v>
      </c>
      <c r="J580" s="10">
        <v>0.5889</v>
      </c>
      <c r="K580" s="8"/>
      <c r="L580" s="6">
        <v>12</v>
      </c>
      <c r="M580" s="6"/>
      <c r="N580" s="8"/>
      <c r="O580" s="8" t="s">
        <v>32</v>
      </c>
      <c r="P580" s="11">
        <v>0.57111</v>
      </c>
      <c r="Q580" s="8" t="s">
        <v>39</v>
      </c>
      <c r="R580" s="8" t="s">
        <v>128</v>
      </c>
      <c r="S580" s="8" t="s">
        <v>3357</v>
      </c>
      <c r="T580" s="8" t="s">
        <v>3358</v>
      </c>
      <c r="U580" s="8">
        <v>9</v>
      </c>
      <c r="V580" s="8">
        <v>0</v>
      </c>
      <c r="W580" s="8">
        <v>1</v>
      </c>
      <c r="X580" s="8">
        <v>0</v>
      </c>
      <c r="Y580" s="9">
        <f t="shared" si="84"/>
        <v>8.18</v>
      </c>
      <c r="Z580" s="12">
        <f t="shared" si="85"/>
        <v>8.18</v>
      </c>
      <c r="AA580" s="9">
        <f t="shared" si="86"/>
        <v>93.02</v>
      </c>
      <c r="AB580" s="12">
        <f t="shared" si="87"/>
      </c>
      <c r="AC580" s="9">
        <f t="shared" si="88"/>
      </c>
      <c r="AD580" s="12">
        <f t="shared" si="89"/>
        <v>11382.2223</v>
      </c>
      <c r="AE580" s="12"/>
    </row>
    <row r="581" spans="1:31" s="13" customFormat="1" ht="38.25" customHeight="1">
      <c r="A581" s="6" t="s">
        <v>3359</v>
      </c>
      <c r="B581" s="7"/>
      <c r="C581" s="7" t="s">
        <v>3360</v>
      </c>
      <c r="D581" s="6" t="s">
        <v>3361</v>
      </c>
      <c r="E581" s="6" t="s">
        <v>3356</v>
      </c>
      <c r="F581" s="6" t="s">
        <v>1672</v>
      </c>
      <c r="G581" s="8" t="s">
        <v>924</v>
      </c>
      <c r="H581" s="6">
        <v>78048</v>
      </c>
      <c r="I581" s="9">
        <v>19121.76</v>
      </c>
      <c r="J581" s="10">
        <v>0.245</v>
      </c>
      <c r="K581" s="8"/>
      <c r="L581" s="6">
        <v>12</v>
      </c>
      <c r="M581" s="6"/>
      <c r="N581" s="8"/>
      <c r="O581" s="8" t="s">
        <v>32</v>
      </c>
      <c r="P581" s="11">
        <v>0.198</v>
      </c>
      <c r="Q581" s="8" t="s">
        <v>39</v>
      </c>
      <c r="R581" s="8" t="s">
        <v>1203</v>
      </c>
      <c r="S581" s="8" t="s">
        <v>3362</v>
      </c>
      <c r="T581" s="8" t="s">
        <v>3363</v>
      </c>
      <c r="U581" s="8">
        <v>11.88</v>
      </c>
      <c r="V581" s="8">
        <v>0</v>
      </c>
      <c r="W581" s="8">
        <v>10</v>
      </c>
      <c r="X581" s="8">
        <v>0</v>
      </c>
      <c r="Y581" s="9">
        <f t="shared" si="84"/>
        <v>10.8</v>
      </c>
      <c r="Z581" s="12">
        <f t="shared" si="85"/>
        <v>1.08</v>
      </c>
      <c r="AA581" s="9">
        <f t="shared" si="86"/>
        <v>81.67</v>
      </c>
      <c r="AB581" s="12">
        <f t="shared" si="87"/>
      </c>
      <c r="AC581" s="9">
        <f t="shared" si="88"/>
      </c>
      <c r="AD581" s="12">
        <f t="shared" si="89"/>
        <v>15453.504</v>
      </c>
      <c r="AE581" s="12"/>
    </row>
    <row r="582" spans="1:31" s="13" customFormat="1" ht="25.5" customHeight="1">
      <c r="A582" s="6" t="s">
        <v>3364</v>
      </c>
      <c r="B582" s="7"/>
      <c r="C582" s="7" t="s">
        <v>3365</v>
      </c>
      <c r="D582" s="6" t="s">
        <v>3366</v>
      </c>
      <c r="E582" s="6" t="s">
        <v>3356</v>
      </c>
      <c r="F582" s="6" t="s">
        <v>3367</v>
      </c>
      <c r="G582" s="8" t="s">
        <v>3368</v>
      </c>
      <c r="H582" s="6">
        <v>400</v>
      </c>
      <c r="I582" s="9">
        <v>1080</v>
      </c>
      <c r="J582" s="10">
        <v>2.7</v>
      </c>
      <c r="K582" s="8"/>
      <c r="L582" s="6">
        <v>12</v>
      </c>
      <c r="M582" s="6"/>
      <c r="N582" s="8"/>
      <c r="O582" s="8" t="s">
        <v>55</v>
      </c>
      <c r="P582" s="11">
        <v>2.6</v>
      </c>
      <c r="Q582" s="8" t="s">
        <v>301</v>
      </c>
      <c r="R582" s="8" t="s">
        <v>235</v>
      </c>
      <c r="S582" s="8" t="s">
        <v>3369</v>
      </c>
      <c r="T582" s="8" t="s">
        <v>3370</v>
      </c>
      <c r="U582" s="8">
        <v>7.5</v>
      </c>
      <c r="V582" s="8">
        <v>0</v>
      </c>
      <c r="W582" s="8">
        <v>1</v>
      </c>
      <c r="X582" s="8">
        <v>0</v>
      </c>
      <c r="Y582" s="9">
        <f t="shared" si="84"/>
        <v>6.82</v>
      </c>
      <c r="Z582" s="12">
        <f t="shared" si="85"/>
        <v>6.82</v>
      </c>
      <c r="AA582" s="9">
        <f t="shared" si="86"/>
        <v>61.88</v>
      </c>
      <c r="AB582" s="12">
        <f t="shared" si="87"/>
      </c>
      <c r="AC582" s="9">
        <f t="shared" si="88"/>
      </c>
      <c r="AD582" s="12">
        <f t="shared" si="89"/>
        <v>1040</v>
      </c>
      <c r="AE582" s="12"/>
    </row>
    <row r="583" spans="1:31" s="13" customFormat="1" ht="25.5" customHeight="1">
      <c r="A583" s="6" t="s">
        <v>3371</v>
      </c>
      <c r="B583" s="7"/>
      <c r="C583" s="7" t="s">
        <v>3372</v>
      </c>
      <c r="D583" s="6" t="s">
        <v>3366</v>
      </c>
      <c r="E583" s="6" t="s">
        <v>3356</v>
      </c>
      <c r="F583" s="6" t="s">
        <v>3373</v>
      </c>
      <c r="G583" s="8" t="s">
        <v>3374</v>
      </c>
      <c r="H583" s="6">
        <v>150</v>
      </c>
      <c r="I583" s="9">
        <v>345.93</v>
      </c>
      <c r="J583" s="10">
        <v>2.3062</v>
      </c>
      <c r="K583" s="8"/>
      <c r="L583" s="6">
        <v>12</v>
      </c>
      <c r="M583" s="6"/>
      <c r="N583" s="8"/>
      <c r="O583" s="8" t="s">
        <v>55</v>
      </c>
      <c r="P583" s="11">
        <v>2.306</v>
      </c>
      <c r="Q583" s="8" t="s">
        <v>39</v>
      </c>
      <c r="R583" s="8" t="s">
        <v>235</v>
      </c>
      <c r="S583" s="8" t="s">
        <v>3375</v>
      </c>
      <c r="T583" s="8" t="s">
        <v>3376</v>
      </c>
      <c r="U583" s="8">
        <v>5.6</v>
      </c>
      <c r="V583" s="8">
        <v>0</v>
      </c>
      <c r="W583" s="8">
        <v>1</v>
      </c>
      <c r="X583" s="8">
        <v>0</v>
      </c>
      <c r="Y583" s="9">
        <f t="shared" si="84"/>
        <v>5.09</v>
      </c>
      <c r="Z583" s="12">
        <f t="shared" si="85"/>
        <v>5.09</v>
      </c>
      <c r="AA583" s="9">
        <f t="shared" si="86"/>
        <v>54.7</v>
      </c>
      <c r="AB583" s="12">
        <f t="shared" si="87"/>
      </c>
      <c r="AC583" s="9">
        <f t="shared" si="88"/>
      </c>
      <c r="AD583" s="12">
        <f t="shared" si="89"/>
        <v>345.90000000000003</v>
      </c>
      <c r="AE583" s="12"/>
    </row>
    <row r="584" spans="1:31" s="13" customFormat="1" ht="25.5" customHeight="1">
      <c r="A584" s="6" t="s">
        <v>3377</v>
      </c>
      <c r="B584" s="7"/>
      <c r="C584" s="7" t="s">
        <v>3378</v>
      </c>
      <c r="D584" s="6" t="s">
        <v>3379</v>
      </c>
      <c r="E584" s="6" t="s">
        <v>3380</v>
      </c>
      <c r="F584" s="6" t="s">
        <v>122</v>
      </c>
      <c r="G584" s="8" t="s">
        <v>3381</v>
      </c>
      <c r="H584" s="6">
        <v>33280</v>
      </c>
      <c r="I584" s="9">
        <v>21553.8</v>
      </c>
      <c r="J584" s="10">
        <v>0.64765</v>
      </c>
      <c r="K584" s="8"/>
      <c r="L584" s="6">
        <v>12</v>
      </c>
      <c r="M584" s="6"/>
      <c r="N584" s="8"/>
      <c r="O584" s="8" t="s">
        <v>32</v>
      </c>
      <c r="P584" s="11">
        <v>0.63061</v>
      </c>
      <c r="Q584" s="8" t="s">
        <v>39</v>
      </c>
      <c r="R584" s="8" t="s">
        <v>128</v>
      </c>
      <c r="S584" s="8" t="s">
        <v>3382</v>
      </c>
      <c r="T584" s="8" t="s">
        <v>3383</v>
      </c>
      <c r="U584" s="8">
        <v>9</v>
      </c>
      <c r="V584" s="8">
        <v>0</v>
      </c>
      <c r="W584" s="8">
        <v>1</v>
      </c>
      <c r="X584" s="8">
        <v>0</v>
      </c>
      <c r="Y584" s="9">
        <f t="shared" si="84"/>
        <v>8.18</v>
      </c>
      <c r="Z584" s="12">
        <f t="shared" si="85"/>
        <v>8.18</v>
      </c>
      <c r="AA584" s="9">
        <f t="shared" si="86"/>
        <v>92.29</v>
      </c>
      <c r="AB584" s="12">
        <f t="shared" si="87"/>
      </c>
      <c r="AC584" s="9">
        <f t="shared" si="88"/>
      </c>
      <c r="AD584" s="12">
        <f t="shared" si="89"/>
        <v>20986.7008</v>
      </c>
      <c r="AE584" s="12"/>
    </row>
    <row r="585" spans="1:31" s="13" customFormat="1" ht="38.25" customHeight="1">
      <c r="A585" s="6" t="s">
        <v>3384</v>
      </c>
      <c r="B585" s="7"/>
      <c r="C585" s="7" t="s">
        <v>3385</v>
      </c>
      <c r="D585" s="6" t="s">
        <v>3386</v>
      </c>
      <c r="E585" s="6" t="s">
        <v>3387</v>
      </c>
      <c r="F585" s="6" t="s">
        <v>36</v>
      </c>
      <c r="G585" s="8" t="s">
        <v>3388</v>
      </c>
      <c r="H585" s="6">
        <v>2220</v>
      </c>
      <c r="I585" s="9">
        <v>141.62</v>
      </c>
      <c r="J585" s="10">
        <v>0.06379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588</v>
      </c>
      <c r="S585" s="8" t="s">
        <v>3389</v>
      </c>
      <c r="T585" s="8" t="s">
        <v>3390</v>
      </c>
      <c r="U585" s="8">
        <v>4.21</v>
      </c>
      <c r="V585" s="8">
        <v>0</v>
      </c>
      <c r="W585" s="8">
        <v>21</v>
      </c>
      <c r="X585" s="8">
        <v>0</v>
      </c>
      <c r="Y585" s="9">
        <f t="shared" si="84"/>
        <v>3.83</v>
      </c>
      <c r="Z585" s="12">
        <f t="shared" si="85"/>
        <v>0.18238</v>
      </c>
      <c r="AA585" s="9">
        <f t="shared" si="86"/>
        <v>94.52</v>
      </c>
      <c r="AB585" s="12">
        <f t="shared" si="87"/>
      </c>
      <c r="AC585" s="9">
        <f t="shared" si="88"/>
      </c>
      <c r="AD585" s="12">
        <f t="shared" si="89"/>
        <v>22.2</v>
      </c>
      <c r="AE585" s="12"/>
    </row>
    <row r="586" spans="1:31" s="13" customFormat="1" ht="25.5" customHeight="1">
      <c r="A586" s="6" t="s">
        <v>3391</v>
      </c>
      <c r="B586" s="7"/>
      <c r="C586" s="7" t="s">
        <v>3392</v>
      </c>
      <c r="D586" s="6" t="s">
        <v>3393</v>
      </c>
      <c r="E586" s="6" t="s">
        <v>3387</v>
      </c>
      <c r="F586" s="6" t="s">
        <v>2571</v>
      </c>
      <c r="G586" s="8" t="s">
        <v>3394</v>
      </c>
      <c r="H586" s="6">
        <v>1344</v>
      </c>
      <c r="I586" s="9">
        <v>107.52</v>
      </c>
      <c r="J586" s="10">
        <v>0.08</v>
      </c>
      <c r="K586" s="8"/>
      <c r="L586" s="6">
        <v>12</v>
      </c>
      <c r="M586" s="6"/>
      <c r="N586" s="8"/>
      <c r="O586" s="8" t="s">
        <v>48</v>
      </c>
      <c r="P586" s="11">
        <v>0.01</v>
      </c>
      <c r="Q586" s="8" t="s">
        <v>39</v>
      </c>
      <c r="R586" s="8" t="s">
        <v>588</v>
      </c>
      <c r="S586" s="8" t="s">
        <v>3395</v>
      </c>
      <c r="T586" s="8" t="s">
        <v>3396</v>
      </c>
      <c r="U586" s="8">
        <v>0</v>
      </c>
      <c r="V586" s="8">
        <v>2.18</v>
      </c>
      <c r="W586" s="8">
        <v>21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0.10381</v>
      </c>
      <c r="AC586" s="9">
        <f t="shared" si="88"/>
        <v>90.37</v>
      </c>
      <c r="AD586" s="12">
        <f t="shared" si="89"/>
        <v>13.44</v>
      </c>
      <c r="AE586" s="12"/>
    </row>
    <row r="587" spans="1:31" s="13" customFormat="1" ht="38.25" customHeight="1">
      <c r="A587" s="6" t="s">
        <v>3397</v>
      </c>
      <c r="B587" s="7"/>
      <c r="C587" s="7" t="s">
        <v>3398</v>
      </c>
      <c r="D587" s="6" t="s">
        <v>3399</v>
      </c>
      <c r="E587" s="6" t="s">
        <v>3400</v>
      </c>
      <c r="F587" s="6" t="s">
        <v>2782</v>
      </c>
      <c r="G587" s="8" t="s">
        <v>45</v>
      </c>
      <c r="H587" s="6">
        <v>106252</v>
      </c>
      <c r="I587" s="9">
        <v>2526467.5</v>
      </c>
      <c r="J587" s="10">
        <v>23.77807</v>
      </c>
      <c r="K587" s="8"/>
      <c r="L587" s="6">
        <v>12</v>
      </c>
      <c r="M587" s="6"/>
      <c r="N587" s="8"/>
      <c r="O587" s="8" t="s">
        <v>38</v>
      </c>
      <c r="P587" s="11">
        <v>23.77806</v>
      </c>
      <c r="Q587" s="8" t="s">
        <v>39</v>
      </c>
      <c r="R587" s="8" t="s">
        <v>202</v>
      </c>
      <c r="S587" s="8" t="s">
        <v>3401</v>
      </c>
      <c r="T587" s="8" t="s">
        <v>3402</v>
      </c>
      <c r="U587" s="8">
        <v>0</v>
      </c>
      <c r="V587" s="8">
        <v>665.78555</v>
      </c>
      <c r="W587" s="8">
        <v>28</v>
      </c>
      <c r="X587" s="8">
        <v>0</v>
      </c>
      <c r="Y587" s="9">
        <f t="shared" si="84"/>
      </c>
      <c r="Z587" s="12">
        <f t="shared" si="85"/>
      </c>
      <c r="AA587" s="9">
        <f t="shared" si="86"/>
      </c>
      <c r="AB587" s="12">
        <f t="shared" si="87"/>
        <v>23.77806</v>
      </c>
      <c r="AC587" s="9">
        <f t="shared" si="88"/>
        <v>0</v>
      </c>
      <c r="AD587" s="12">
        <f t="shared" si="89"/>
        <v>2526466.43112</v>
      </c>
      <c r="AE587" s="12"/>
    </row>
    <row r="588" spans="1:31" s="13" customFormat="1" ht="38.25" customHeight="1">
      <c r="A588" s="6" t="s">
        <v>3403</v>
      </c>
      <c r="B588" s="7"/>
      <c r="C588" s="7" t="s">
        <v>3404</v>
      </c>
      <c r="D588" s="6" t="s">
        <v>3405</v>
      </c>
      <c r="E588" s="6" t="s">
        <v>3406</v>
      </c>
      <c r="F588" s="6" t="s">
        <v>36</v>
      </c>
      <c r="G588" s="8" t="s">
        <v>306</v>
      </c>
      <c r="H588" s="6">
        <v>14700</v>
      </c>
      <c r="I588" s="9">
        <v>147</v>
      </c>
      <c r="J588" s="10">
        <v>0.01</v>
      </c>
      <c r="K588" s="8"/>
      <c r="L588" s="6">
        <v>12</v>
      </c>
      <c r="M588" s="6"/>
      <c r="N588" s="8"/>
      <c r="O588" s="8" t="s">
        <v>32</v>
      </c>
      <c r="P588" s="11">
        <v>0.01</v>
      </c>
      <c r="Q588" s="8" t="s">
        <v>39</v>
      </c>
      <c r="R588" s="8" t="s">
        <v>166</v>
      </c>
      <c r="S588" s="8" t="s">
        <v>3407</v>
      </c>
      <c r="T588" s="8" t="s">
        <v>3408</v>
      </c>
      <c r="U588" s="8">
        <v>2.94</v>
      </c>
      <c r="V588" s="8">
        <v>0</v>
      </c>
      <c r="W588" s="8">
        <v>30</v>
      </c>
      <c r="X588" s="8">
        <v>0</v>
      </c>
      <c r="Y588" s="9">
        <f t="shared" si="84"/>
        <v>2.67</v>
      </c>
      <c r="Z588" s="12">
        <f t="shared" si="85"/>
        <v>0.089</v>
      </c>
      <c r="AA588" s="9">
        <f t="shared" si="86"/>
        <v>88.76</v>
      </c>
      <c r="AB588" s="12">
        <f t="shared" si="87"/>
      </c>
      <c r="AC588" s="9">
        <f t="shared" si="88"/>
      </c>
      <c r="AD588" s="12">
        <f t="shared" si="89"/>
        <v>147</v>
      </c>
      <c r="AE588" s="12"/>
    </row>
    <row r="589" spans="1:31" s="13" customFormat="1" ht="25.5" customHeight="1">
      <c r="A589" s="6" t="s">
        <v>3409</v>
      </c>
      <c r="B589" s="7"/>
      <c r="C589" s="7" t="s">
        <v>3410</v>
      </c>
      <c r="D589" s="6" t="s">
        <v>3411</v>
      </c>
      <c r="E589" s="6" t="s">
        <v>3412</v>
      </c>
      <c r="F589" s="6" t="s">
        <v>3413</v>
      </c>
      <c r="G589" s="8" t="s">
        <v>3233</v>
      </c>
      <c r="H589" s="6">
        <v>5848</v>
      </c>
      <c r="I589" s="9">
        <v>1152.06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345</v>
      </c>
      <c r="S589" s="8" t="s">
        <v>3414</v>
      </c>
      <c r="T589" s="8" t="s">
        <v>3415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1140.3600000000001</v>
      </c>
      <c r="AE589" s="12"/>
    </row>
    <row r="590" spans="1:31" s="13" customFormat="1" ht="25.5" customHeight="1">
      <c r="A590" s="6" t="s">
        <v>3416</v>
      </c>
      <c r="B590" s="7"/>
      <c r="C590" s="7" t="s">
        <v>3417</v>
      </c>
      <c r="D590" s="6" t="s">
        <v>3411</v>
      </c>
      <c r="E590" s="6" t="s">
        <v>3412</v>
      </c>
      <c r="F590" s="6" t="s">
        <v>3413</v>
      </c>
      <c r="G590" s="8" t="s">
        <v>3418</v>
      </c>
      <c r="H590" s="6">
        <v>49624</v>
      </c>
      <c r="I590" s="9">
        <v>9775.93</v>
      </c>
      <c r="J590" s="10">
        <v>0.197</v>
      </c>
      <c r="K590" s="8"/>
      <c r="L590" s="6">
        <v>12</v>
      </c>
      <c r="M590" s="6"/>
      <c r="N590" s="8"/>
      <c r="O590" s="8" t="s">
        <v>32</v>
      </c>
      <c r="P590" s="11">
        <v>0.195</v>
      </c>
      <c r="Q590" s="8" t="s">
        <v>39</v>
      </c>
      <c r="R590" s="8" t="s">
        <v>345</v>
      </c>
      <c r="S590" s="8" t="s">
        <v>3419</v>
      </c>
      <c r="T590" s="8" t="s">
        <v>3420</v>
      </c>
      <c r="U590" s="8">
        <v>0</v>
      </c>
      <c r="V590" s="8">
        <v>2.44</v>
      </c>
      <c r="W590" s="8">
        <v>6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0.40667</v>
      </c>
      <c r="AC590" s="9">
        <f t="shared" si="88"/>
        <v>52.05</v>
      </c>
      <c r="AD590" s="12">
        <f t="shared" si="89"/>
        <v>9676.68</v>
      </c>
      <c r="AE590" s="12"/>
    </row>
    <row r="591" spans="1:31" s="13" customFormat="1" ht="25.5" customHeight="1">
      <c r="A591" s="6" t="s">
        <v>3421</v>
      </c>
      <c r="B591" s="7"/>
      <c r="C591" s="7" t="s">
        <v>3422</v>
      </c>
      <c r="D591" s="6" t="s">
        <v>3423</v>
      </c>
      <c r="E591" s="6" t="s">
        <v>3412</v>
      </c>
      <c r="F591" s="6" t="s">
        <v>2282</v>
      </c>
      <c r="G591" s="8" t="s">
        <v>3424</v>
      </c>
      <c r="H591" s="6">
        <v>2304</v>
      </c>
      <c r="I591" s="9">
        <v>80.64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345</v>
      </c>
      <c r="S591" s="8" t="s">
        <v>3425</v>
      </c>
      <c r="T591" s="8" t="s">
        <v>3426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78.33600000000001</v>
      </c>
      <c r="AE591" s="12"/>
    </row>
    <row r="592" spans="1:31" s="13" customFormat="1" ht="25.5" customHeight="1">
      <c r="A592" s="6" t="s">
        <v>3427</v>
      </c>
      <c r="B592" s="7"/>
      <c r="C592" s="7" t="s">
        <v>3428</v>
      </c>
      <c r="D592" s="6" t="s">
        <v>3423</v>
      </c>
      <c r="E592" s="6" t="s">
        <v>3412</v>
      </c>
      <c r="F592" s="6" t="s">
        <v>2282</v>
      </c>
      <c r="G592" s="8" t="s">
        <v>3429</v>
      </c>
      <c r="H592" s="6">
        <v>109896</v>
      </c>
      <c r="I592" s="9">
        <v>3846.36</v>
      </c>
      <c r="J592" s="10">
        <v>0.035</v>
      </c>
      <c r="K592" s="8"/>
      <c r="L592" s="6">
        <v>12</v>
      </c>
      <c r="M592" s="6"/>
      <c r="N592" s="8"/>
      <c r="O592" s="8" t="s">
        <v>38</v>
      </c>
      <c r="P592" s="11">
        <v>0.034</v>
      </c>
      <c r="Q592" s="8" t="s">
        <v>39</v>
      </c>
      <c r="R592" s="8" t="s">
        <v>345</v>
      </c>
      <c r="S592" s="8" t="s">
        <v>3430</v>
      </c>
      <c r="T592" s="8" t="s">
        <v>3431</v>
      </c>
      <c r="U592" s="8">
        <v>0</v>
      </c>
      <c r="V592" s="8">
        <v>2.44</v>
      </c>
      <c r="W592" s="8">
        <v>18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0.13556</v>
      </c>
      <c r="AC592" s="9">
        <f t="shared" si="88"/>
        <v>74.92</v>
      </c>
      <c r="AD592" s="12">
        <f t="shared" si="89"/>
        <v>3736.4640000000004</v>
      </c>
      <c r="AE592" s="12"/>
    </row>
    <row r="593" spans="1:31" s="13" customFormat="1" ht="38.25" customHeight="1">
      <c r="A593" s="6" t="s">
        <v>3432</v>
      </c>
      <c r="B593" s="7"/>
      <c r="C593" s="7" t="s">
        <v>3433</v>
      </c>
      <c r="D593" s="6" t="s">
        <v>3434</v>
      </c>
      <c r="E593" s="6" t="s">
        <v>3435</v>
      </c>
      <c r="F593" s="6" t="s">
        <v>3436</v>
      </c>
      <c r="G593" s="8" t="s">
        <v>1680</v>
      </c>
      <c r="H593" s="6">
        <v>190080</v>
      </c>
      <c r="I593" s="9">
        <v>9.51</v>
      </c>
      <c r="J593" s="10">
        <v>5E-05</v>
      </c>
      <c r="K593" s="8"/>
      <c r="L593" s="6">
        <v>12</v>
      </c>
      <c r="M593" s="6"/>
      <c r="N593" s="8"/>
      <c r="O593" s="8" t="s">
        <v>55</v>
      </c>
      <c r="P593" s="11">
        <v>1E-05</v>
      </c>
      <c r="Q593" s="8" t="s">
        <v>39</v>
      </c>
      <c r="R593" s="8" t="s">
        <v>3437</v>
      </c>
      <c r="S593" s="8" t="s">
        <v>3438</v>
      </c>
      <c r="T593" s="8" t="s">
        <v>3439</v>
      </c>
      <c r="U593" s="8">
        <v>0</v>
      </c>
      <c r="V593" s="8">
        <v>7.18</v>
      </c>
      <c r="W593" s="8">
        <v>60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0.11967</v>
      </c>
      <c r="AC593" s="9">
        <f t="shared" si="88"/>
        <v>99.99</v>
      </c>
      <c r="AD593" s="12">
        <f t="shared" si="89"/>
        <v>1.9008</v>
      </c>
      <c r="AE593" s="12"/>
    </row>
    <row r="594" spans="1:31" s="13" customFormat="1" ht="38.25" customHeight="1">
      <c r="A594" s="6" t="s">
        <v>3440</v>
      </c>
      <c r="B594" s="7"/>
      <c r="C594" s="7" t="s">
        <v>3441</v>
      </c>
      <c r="D594" s="6" t="s">
        <v>3442</v>
      </c>
      <c r="E594" s="6" t="s">
        <v>3443</v>
      </c>
      <c r="F594" s="6" t="s">
        <v>36</v>
      </c>
      <c r="G594" s="8" t="s">
        <v>1248</v>
      </c>
      <c r="H594" s="6">
        <v>114300</v>
      </c>
      <c r="I594" s="9">
        <v>2227.71</v>
      </c>
      <c r="J594" s="10">
        <v>0.01949</v>
      </c>
      <c r="K594" s="8"/>
      <c r="L594" s="6">
        <v>12</v>
      </c>
      <c r="M594" s="6"/>
      <c r="N594" s="8"/>
      <c r="O594" s="8" t="s">
        <v>32</v>
      </c>
      <c r="P594" s="11">
        <v>0.01857</v>
      </c>
      <c r="Q594" s="8" t="s">
        <v>39</v>
      </c>
      <c r="R594" s="8" t="s">
        <v>166</v>
      </c>
      <c r="S594" s="8" t="s">
        <v>3444</v>
      </c>
      <c r="T594" s="8" t="s">
        <v>3445</v>
      </c>
      <c r="U594" s="8">
        <v>0</v>
      </c>
      <c r="V594" s="8">
        <v>1.42</v>
      </c>
      <c r="W594" s="8">
        <v>30</v>
      </c>
      <c r="X594" s="8">
        <v>0</v>
      </c>
      <c r="Y594" s="9">
        <f t="shared" si="84"/>
      </c>
      <c r="Z594" s="12">
        <f t="shared" si="85"/>
      </c>
      <c r="AA594" s="9">
        <f t="shared" si="86"/>
      </c>
      <c r="AB594" s="12">
        <f t="shared" si="87"/>
        <v>0.04733</v>
      </c>
      <c r="AC594" s="9">
        <f t="shared" si="88"/>
        <v>60.76</v>
      </c>
      <c r="AD594" s="12">
        <f t="shared" si="89"/>
        <v>2122.551</v>
      </c>
      <c r="AE594" s="12"/>
    </row>
    <row r="595" spans="1:31" s="13" customFormat="1" ht="38.25" customHeight="1">
      <c r="A595" s="6" t="s">
        <v>3446</v>
      </c>
      <c r="B595" s="7"/>
      <c r="C595" s="7" t="s">
        <v>3447</v>
      </c>
      <c r="D595" s="6" t="s">
        <v>3442</v>
      </c>
      <c r="E595" s="6" t="s">
        <v>3443</v>
      </c>
      <c r="F595" s="6" t="s">
        <v>36</v>
      </c>
      <c r="G595" s="8" t="s">
        <v>1156</v>
      </c>
      <c r="H595" s="6">
        <v>1430</v>
      </c>
      <c r="I595" s="9">
        <v>47.57</v>
      </c>
      <c r="J595" s="10">
        <v>0.03326</v>
      </c>
      <c r="K595" s="8"/>
      <c r="L595" s="6">
        <v>12</v>
      </c>
      <c r="M595" s="6"/>
      <c r="N595" s="8"/>
      <c r="O595" s="8" t="s">
        <v>32</v>
      </c>
      <c r="P595" s="11">
        <v>0.02993</v>
      </c>
      <c r="Q595" s="8" t="s">
        <v>39</v>
      </c>
      <c r="R595" s="8" t="s">
        <v>166</v>
      </c>
      <c r="S595" s="8" t="s">
        <v>3448</v>
      </c>
      <c r="T595" s="8" t="s">
        <v>3449</v>
      </c>
      <c r="U595" s="8">
        <v>0</v>
      </c>
      <c r="V595" s="8">
        <v>2.39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0.07967</v>
      </c>
      <c r="AC595" s="9">
        <f t="shared" si="88"/>
        <v>62.43</v>
      </c>
      <c r="AD595" s="12">
        <f t="shared" si="89"/>
        <v>42.7999</v>
      </c>
      <c r="AE595" s="12"/>
    </row>
    <row r="596" spans="1:31" s="13" customFormat="1" ht="38.25" customHeight="1">
      <c r="A596" s="6" t="s">
        <v>3450</v>
      </c>
      <c r="B596" s="7"/>
      <c r="C596" s="7" t="s">
        <v>3451</v>
      </c>
      <c r="D596" s="6" t="s">
        <v>3442</v>
      </c>
      <c r="E596" s="6" t="s">
        <v>3443</v>
      </c>
      <c r="F596" s="6" t="s">
        <v>36</v>
      </c>
      <c r="G596" s="8" t="s">
        <v>91</v>
      </c>
      <c r="H596" s="6">
        <v>12</v>
      </c>
      <c r="I596" s="9">
        <v>0.4</v>
      </c>
      <c r="J596" s="10">
        <v>0.03326</v>
      </c>
      <c r="K596" s="8"/>
      <c r="L596" s="6">
        <v>12</v>
      </c>
      <c r="M596" s="6"/>
      <c r="N596" s="8"/>
      <c r="O596" s="8" t="s">
        <v>32</v>
      </c>
      <c r="P596" s="11">
        <v>0.03299</v>
      </c>
      <c r="Q596" s="8" t="s">
        <v>39</v>
      </c>
      <c r="R596" s="8" t="s">
        <v>166</v>
      </c>
      <c r="S596" s="8" t="s">
        <v>3452</v>
      </c>
      <c r="T596" s="8" t="s">
        <v>3453</v>
      </c>
      <c r="U596" s="8">
        <v>0</v>
      </c>
      <c r="V596" s="8">
        <v>2.39</v>
      </c>
      <c r="W596" s="8">
        <v>30</v>
      </c>
      <c r="X596" s="8">
        <v>0</v>
      </c>
      <c r="Y596" s="9">
        <f t="shared" si="84"/>
      </c>
      <c r="Z596" s="12">
        <f t="shared" si="85"/>
      </c>
      <c r="AA596" s="9">
        <f t="shared" si="86"/>
      </c>
      <c r="AB596" s="12">
        <f t="shared" si="87"/>
        <v>0.07967</v>
      </c>
      <c r="AC596" s="9">
        <f t="shared" si="88"/>
        <v>58.59</v>
      </c>
      <c r="AD596" s="12">
        <f t="shared" si="89"/>
        <v>0.39588</v>
      </c>
      <c r="AE596" s="12"/>
    </row>
    <row r="597" spans="1:31" s="13" customFormat="1" ht="38.25" customHeight="1">
      <c r="A597" s="6" t="s">
        <v>3454</v>
      </c>
      <c r="B597" s="7"/>
      <c r="C597" s="7" t="s">
        <v>3455</v>
      </c>
      <c r="D597" s="6" t="s">
        <v>3456</v>
      </c>
      <c r="E597" s="6" t="s">
        <v>3457</v>
      </c>
      <c r="F597" s="6" t="s">
        <v>36</v>
      </c>
      <c r="G597" s="8" t="s">
        <v>306</v>
      </c>
      <c r="H597" s="6">
        <v>600</v>
      </c>
      <c r="I597" s="9">
        <v>38.46</v>
      </c>
      <c r="J597" s="10">
        <v>0.06409</v>
      </c>
      <c r="K597" s="8"/>
      <c r="L597" s="6">
        <v>12</v>
      </c>
      <c r="M597" s="6"/>
      <c r="N597" s="8"/>
      <c r="O597" s="8" t="s">
        <v>48</v>
      </c>
      <c r="P597" s="11">
        <v>0.06409</v>
      </c>
      <c r="Q597" s="8" t="s">
        <v>39</v>
      </c>
      <c r="R597" s="8" t="s">
        <v>588</v>
      </c>
      <c r="S597" s="8" t="s">
        <v>3458</v>
      </c>
      <c r="T597" s="8" t="s">
        <v>3459</v>
      </c>
      <c r="U597" s="8">
        <v>4.23</v>
      </c>
      <c r="V597" s="8">
        <v>0</v>
      </c>
      <c r="W597" s="8">
        <v>30</v>
      </c>
      <c r="X597" s="8">
        <v>0</v>
      </c>
      <c r="Y597" s="9">
        <f t="shared" si="84"/>
        <v>3.85</v>
      </c>
      <c r="Z597" s="12">
        <f t="shared" si="85"/>
        <v>0.12833</v>
      </c>
      <c r="AA597" s="9">
        <f t="shared" si="86"/>
        <v>50.06</v>
      </c>
      <c r="AB597" s="12">
        <f t="shared" si="87"/>
      </c>
      <c r="AC597" s="9">
        <f t="shared" si="88"/>
      </c>
      <c r="AD597" s="12">
        <f t="shared" si="89"/>
        <v>38.45399999999999</v>
      </c>
      <c r="AE597" s="12"/>
    </row>
    <row r="598" spans="1:31" s="13" customFormat="1" ht="38.25" customHeight="1">
      <c r="A598" s="6" t="s">
        <v>3460</v>
      </c>
      <c r="B598" s="7"/>
      <c r="C598" s="7" t="s">
        <v>3461</v>
      </c>
      <c r="D598" s="6" t="s">
        <v>3462</v>
      </c>
      <c r="E598" s="6" t="s">
        <v>3463</v>
      </c>
      <c r="F598" s="6" t="s">
        <v>36</v>
      </c>
      <c r="G598" s="8" t="s">
        <v>1680</v>
      </c>
      <c r="H598" s="6">
        <v>17600</v>
      </c>
      <c r="I598" s="9">
        <v>994.4</v>
      </c>
      <c r="J598" s="10">
        <v>0.0565</v>
      </c>
      <c r="K598" s="8"/>
      <c r="L598" s="6">
        <v>12</v>
      </c>
      <c r="M598" s="6"/>
      <c r="N598" s="8"/>
      <c r="O598" s="8" t="s">
        <v>55</v>
      </c>
      <c r="P598" s="11">
        <v>0.0565</v>
      </c>
      <c r="Q598" s="8" t="s">
        <v>39</v>
      </c>
      <c r="R598" s="8" t="s">
        <v>318</v>
      </c>
      <c r="S598" s="8" t="s">
        <v>3464</v>
      </c>
      <c r="T598" s="8" t="s">
        <v>3465</v>
      </c>
      <c r="U598" s="8">
        <v>4.98</v>
      </c>
      <c r="V598" s="8">
        <v>0</v>
      </c>
      <c r="W598" s="8">
        <v>40</v>
      </c>
      <c r="X598" s="8">
        <v>0</v>
      </c>
      <c r="Y598" s="9">
        <f t="shared" si="84"/>
        <v>4.53</v>
      </c>
      <c r="Z598" s="12">
        <f t="shared" si="85"/>
        <v>0.11325</v>
      </c>
      <c r="AA598" s="9">
        <f t="shared" si="86"/>
        <v>50.11</v>
      </c>
      <c r="AB598" s="12">
        <f t="shared" si="87"/>
      </c>
      <c r="AC598" s="9">
        <f t="shared" si="88"/>
      </c>
      <c r="AD598" s="12">
        <f t="shared" si="89"/>
        <v>994.4</v>
      </c>
      <c r="AE598" s="12"/>
    </row>
    <row r="599" spans="1:31" s="13" customFormat="1" ht="25.5" customHeight="1">
      <c r="A599" s="6" t="s">
        <v>3466</v>
      </c>
      <c r="B599" s="7"/>
      <c r="C599" s="7" t="s">
        <v>3467</v>
      </c>
      <c r="D599" s="6" t="s">
        <v>3468</v>
      </c>
      <c r="E599" s="6" t="s">
        <v>3469</v>
      </c>
      <c r="F599" s="6" t="s">
        <v>3470</v>
      </c>
      <c r="G599" s="8" t="s">
        <v>85</v>
      </c>
      <c r="H599" s="6">
        <v>1146</v>
      </c>
      <c r="I599" s="9">
        <v>13152.27</v>
      </c>
      <c r="J599" s="10">
        <v>11.47</v>
      </c>
      <c r="K599" s="8"/>
      <c r="L599" s="6">
        <v>12</v>
      </c>
      <c r="M599" s="6"/>
      <c r="N599" s="8"/>
      <c r="O599" s="8" t="s">
        <v>32</v>
      </c>
      <c r="P599" s="11">
        <v>11.47</v>
      </c>
      <c r="Q599" s="8" t="s">
        <v>39</v>
      </c>
      <c r="R599" s="8" t="s">
        <v>3471</v>
      </c>
      <c r="S599" s="8" t="s">
        <v>3472</v>
      </c>
      <c r="T599" s="8" t="s">
        <v>3473</v>
      </c>
      <c r="U599" s="8">
        <v>25.23</v>
      </c>
      <c r="V599" s="8">
        <v>0</v>
      </c>
      <c r="W599" s="8">
        <v>1</v>
      </c>
      <c r="X599" s="8">
        <v>0</v>
      </c>
      <c r="Y599" s="9">
        <f t="shared" si="84"/>
        <v>22.94</v>
      </c>
      <c r="Z599" s="12">
        <f t="shared" si="85"/>
        <v>22.94</v>
      </c>
      <c r="AA599" s="9">
        <f t="shared" si="86"/>
        <v>50</v>
      </c>
      <c r="AB599" s="12">
        <f t="shared" si="87"/>
      </c>
      <c r="AC599" s="9">
        <f t="shared" si="88"/>
      </c>
      <c r="AD599" s="12">
        <f t="shared" si="89"/>
        <v>13144.62</v>
      </c>
      <c r="AE599" s="12"/>
    </row>
    <row r="600" spans="1:31" s="13" customFormat="1" ht="25.5" customHeight="1">
      <c r="A600" s="6" t="s">
        <v>3474</v>
      </c>
      <c r="B600" s="7"/>
      <c r="C600" s="7" t="s">
        <v>3475</v>
      </c>
      <c r="D600" s="6" t="s">
        <v>3476</v>
      </c>
      <c r="E600" s="6" t="s">
        <v>3477</v>
      </c>
      <c r="F600" s="6" t="s">
        <v>3478</v>
      </c>
      <c r="G600" s="8" t="s">
        <v>3479</v>
      </c>
      <c r="H600" s="6">
        <v>1368</v>
      </c>
      <c r="I600" s="9">
        <v>8696.38</v>
      </c>
      <c r="J600" s="10">
        <v>6.357</v>
      </c>
      <c r="K600" s="8"/>
      <c r="L600" s="6">
        <v>12</v>
      </c>
      <c r="M600" s="6"/>
      <c r="N600" s="8"/>
      <c r="O600" s="8" t="s">
        <v>32</v>
      </c>
      <c r="P600" s="11">
        <v>6.356</v>
      </c>
      <c r="Q600" s="8" t="s">
        <v>39</v>
      </c>
      <c r="R600" s="8" t="s">
        <v>471</v>
      </c>
      <c r="S600" s="8" t="s">
        <v>3480</v>
      </c>
      <c r="T600" s="8" t="s">
        <v>3481</v>
      </c>
      <c r="U600" s="8">
        <v>13.99</v>
      </c>
      <c r="V600" s="8">
        <v>0</v>
      </c>
      <c r="W600" s="8">
        <v>1</v>
      </c>
      <c r="X600" s="8">
        <v>0</v>
      </c>
      <c r="Y600" s="9">
        <f t="shared" si="84"/>
        <v>12.72</v>
      </c>
      <c r="Z600" s="12">
        <f t="shared" si="85"/>
        <v>12.72</v>
      </c>
      <c r="AA600" s="9">
        <f t="shared" si="86"/>
        <v>50.03</v>
      </c>
      <c r="AB600" s="12">
        <f t="shared" si="87"/>
      </c>
      <c r="AC600" s="9">
        <f t="shared" si="88"/>
      </c>
      <c r="AD600" s="12">
        <f t="shared" si="89"/>
        <v>8695.008</v>
      </c>
      <c r="AE600" s="12"/>
    </row>
    <row r="601" spans="1:31" s="13" customFormat="1" ht="114.75" customHeight="1">
      <c r="A601" s="6" t="s">
        <v>3482</v>
      </c>
      <c r="B601" s="7"/>
      <c r="C601" s="7" t="s">
        <v>3483</v>
      </c>
      <c r="D601" s="6" t="s">
        <v>3484</v>
      </c>
      <c r="E601" s="6" t="s">
        <v>3485</v>
      </c>
      <c r="F601" s="6" t="s">
        <v>3486</v>
      </c>
      <c r="G601" s="8" t="s">
        <v>3487</v>
      </c>
      <c r="H601" s="6">
        <v>1000</v>
      </c>
      <c r="I601" s="9">
        <v>154750</v>
      </c>
      <c r="J601" s="10">
        <v>154.75</v>
      </c>
      <c r="K601" s="8"/>
      <c r="L601" s="6">
        <v>12</v>
      </c>
      <c r="M601" s="6"/>
      <c r="N601" s="8"/>
      <c r="O601" s="8" t="s">
        <v>32</v>
      </c>
      <c r="P601" s="11">
        <v>154.75</v>
      </c>
      <c r="Q601" s="8" t="s">
        <v>39</v>
      </c>
      <c r="R601" s="8" t="s">
        <v>166</v>
      </c>
      <c r="S601" s="8" t="s">
        <v>3488</v>
      </c>
      <c r="T601" s="8" t="s">
        <v>3489</v>
      </c>
      <c r="U601" s="8">
        <v>0</v>
      </c>
      <c r="V601" s="8">
        <v>619</v>
      </c>
      <c r="W601" s="8">
        <v>4</v>
      </c>
      <c r="X601" s="8">
        <v>0</v>
      </c>
      <c r="Y601" s="9">
        <f t="shared" si="84"/>
      </c>
      <c r="Z601" s="12">
        <f t="shared" si="85"/>
      </c>
      <c r="AA601" s="9">
        <f t="shared" si="86"/>
      </c>
      <c r="AB601" s="12">
        <f t="shared" si="87"/>
        <v>154.75</v>
      </c>
      <c r="AC601" s="9">
        <f t="shared" si="88"/>
        <v>0</v>
      </c>
      <c r="AD601" s="12">
        <f t="shared" si="89"/>
        <v>154750</v>
      </c>
      <c r="AE601" s="12"/>
    </row>
    <row r="602" spans="1:31" s="13" customFormat="1" ht="38.25" customHeight="1">
      <c r="A602" s="6" t="s">
        <v>3490</v>
      </c>
      <c r="B602" s="7"/>
      <c r="C602" s="7" t="s">
        <v>3491</v>
      </c>
      <c r="D602" s="6" t="s">
        <v>3492</v>
      </c>
      <c r="E602" s="6" t="s">
        <v>3493</v>
      </c>
      <c r="F602" s="6" t="s">
        <v>3494</v>
      </c>
      <c r="G602" s="8" t="s">
        <v>3495</v>
      </c>
      <c r="H602" s="6">
        <v>32</v>
      </c>
      <c r="I602" s="9">
        <v>2352.16</v>
      </c>
      <c r="J602" s="10">
        <v>73.505</v>
      </c>
      <c r="K602" s="8"/>
      <c r="L602" s="6">
        <v>12</v>
      </c>
      <c r="M602" s="6"/>
      <c r="N602" s="8"/>
      <c r="O602" s="8" t="s">
        <v>48</v>
      </c>
      <c r="P602" s="11">
        <v>73.505</v>
      </c>
      <c r="Q602" s="8" t="s">
        <v>39</v>
      </c>
      <c r="R602" s="8" t="s">
        <v>933</v>
      </c>
      <c r="S602" s="8" t="s">
        <v>3496</v>
      </c>
      <c r="T602" s="8" t="s">
        <v>3497</v>
      </c>
      <c r="U602" s="8">
        <v>161.71</v>
      </c>
      <c r="V602" s="8">
        <v>0</v>
      </c>
      <c r="W602" s="8">
        <v>1</v>
      </c>
      <c r="X602" s="8">
        <v>0</v>
      </c>
      <c r="Y602" s="9">
        <f aca="true" t="shared" si="90" ref="Y602:Y645">IF(U602&gt;0,ROUND(U602*100/110,2),"")</f>
        <v>147.01</v>
      </c>
      <c r="Z602" s="12">
        <f aca="true" t="shared" si="91" ref="Z602:Z645">IF(W602*U602&gt;0,ROUND(Y602/IF(X602&gt;0,X602,W602)/IF(X602&gt;0,W602,1),5),Y602)</f>
        <v>147.01</v>
      </c>
      <c r="AA602" s="9">
        <f aca="true" t="shared" si="92" ref="AA602:AA645">IF(W602*U602&gt;0,100-ROUND(P602/Z602*100,2),"")</f>
        <v>50</v>
      </c>
      <c r="AB602" s="12">
        <f aca="true" t="shared" si="93" ref="AB602:AB645">IF(W602*V602&gt;0,ROUND(V602/IF(X602&gt;0,X602,W602)/IF(X602&gt;0,W602,1),5),"")</f>
      </c>
      <c r="AC602" s="9">
        <f aca="true" t="shared" si="94" ref="AC602:AC645">IF(W602*V602&gt;0,100-ROUND(P602/AB602*100,2),"")</f>
      </c>
      <c r="AD602" s="12">
        <f aca="true" t="shared" si="95" ref="AD602:AD645">IF(ISNUMBER(H602),IF(ISNUMBER(P602),IF(P602&gt;0,P602*H602,""),""),"")</f>
        <v>2352.16</v>
      </c>
      <c r="AE602" s="12"/>
    </row>
    <row r="603" spans="1:31" s="13" customFormat="1" ht="25.5" customHeight="1">
      <c r="A603" s="6" t="s">
        <v>3498</v>
      </c>
      <c r="B603" s="7"/>
      <c r="C603" s="7" t="s">
        <v>3499</v>
      </c>
      <c r="D603" s="6" t="s">
        <v>3500</v>
      </c>
      <c r="E603" s="6" t="s">
        <v>3501</v>
      </c>
      <c r="F603" s="6" t="s">
        <v>3502</v>
      </c>
      <c r="G603" s="8" t="s">
        <v>3503</v>
      </c>
      <c r="H603" s="6">
        <v>1090</v>
      </c>
      <c r="I603" s="9">
        <v>293482.5</v>
      </c>
      <c r="J603" s="10">
        <v>269.25</v>
      </c>
      <c r="K603" s="8"/>
      <c r="L603" s="6">
        <v>12</v>
      </c>
      <c r="M603" s="6"/>
      <c r="N603" s="8"/>
      <c r="O603" s="8" t="s">
        <v>38</v>
      </c>
      <c r="P603" s="11">
        <v>269.25</v>
      </c>
      <c r="Q603" s="8" t="s">
        <v>39</v>
      </c>
      <c r="R603" s="8" t="s">
        <v>780</v>
      </c>
      <c r="S603" s="8" t="s">
        <v>3504</v>
      </c>
      <c r="T603" s="8" t="s">
        <v>3505</v>
      </c>
      <c r="U603" s="8">
        <v>592.35</v>
      </c>
      <c r="V603" s="8">
        <v>0</v>
      </c>
      <c r="W603" s="8">
        <v>1</v>
      </c>
      <c r="X603" s="8">
        <v>0</v>
      </c>
      <c r="Y603" s="9">
        <f t="shared" si="90"/>
        <v>538.5</v>
      </c>
      <c r="Z603" s="12">
        <f t="shared" si="91"/>
        <v>538.5</v>
      </c>
      <c r="AA603" s="9">
        <f t="shared" si="92"/>
        <v>50</v>
      </c>
      <c r="AB603" s="12">
        <f t="shared" si="93"/>
      </c>
      <c r="AC603" s="9">
        <f t="shared" si="94"/>
      </c>
      <c r="AD603" s="12">
        <f t="shared" si="95"/>
        <v>293482.5</v>
      </c>
      <c r="AE603" s="12"/>
    </row>
    <row r="604" spans="1:31" s="13" customFormat="1" ht="25.5" customHeight="1">
      <c r="A604" s="6" t="s">
        <v>3506</v>
      </c>
      <c r="B604" s="7"/>
      <c r="C604" s="7" t="s">
        <v>3507</v>
      </c>
      <c r="D604" s="6" t="s">
        <v>3500</v>
      </c>
      <c r="E604" s="6" t="s">
        <v>3501</v>
      </c>
      <c r="F604" s="6" t="s">
        <v>3502</v>
      </c>
      <c r="G604" s="8" t="s">
        <v>3508</v>
      </c>
      <c r="H604" s="6">
        <v>1096</v>
      </c>
      <c r="I604" s="9">
        <v>97171.36</v>
      </c>
      <c r="J604" s="10">
        <v>88.66</v>
      </c>
      <c r="K604" s="8"/>
      <c r="L604" s="6">
        <v>12</v>
      </c>
      <c r="M604" s="6"/>
      <c r="N604" s="8"/>
      <c r="O604" s="8" t="s">
        <v>38</v>
      </c>
      <c r="P604" s="11">
        <v>88.66</v>
      </c>
      <c r="Q604" s="8" t="s">
        <v>39</v>
      </c>
      <c r="R604" s="8" t="s">
        <v>780</v>
      </c>
      <c r="S604" s="8" t="s">
        <v>3509</v>
      </c>
      <c r="T604" s="8" t="s">
        <v>3510</v>
      </c>
      <c r="U604" s="8">
        <v>195.06</v>
      </c>
      <c r="V604" s="8">
        <v>0</v>
      </c>
      <c r="W604" s="8">
        <v>1</v>
      </c>
      <c r="X604" s="8">
        <v>0</v>
      </c>
      <c r="Y604" s="9">
        <f t="shared" si="90"/>
        <v>177.33</v>
      </c>
      <c r="Z604" s="12">
        <f t="shared" si="91"/>
        <v>177.33</v>
      </c>
      <c r="AA604" s="9">
        <f t="shared" si="92"/>
        <v>50</v>
      </c>
      <c r="AB604" s="12">
        <f t="shared" si="93"/>
      </c>
      <c r="AC604" s="9">
        <f t="shared" si="94"/>
      </c>
      <c r="AD604" s="12">
        <f t="shared" si="95"/>
        <v>97171.36</v>
      </c>
      <c r="AE604" s="12"/>
    </row>
    <row r="605" spans="1:31" s="13" customFormat="1" ht="38.25" customHeight="1">
      <c r="A605" s="6" t="s">
        <v>3511</v>
      </c>
      <c r="B605" s="7"/>
      <c r="C605" s="7" t="s">
        <v>3512</v>
      </c>
      <c r="D605" s="6" t="s">
        <v>3513</v>
      </c>
      <c r="E605" s="6" t="s">
        <v>3514</v>
      </c>
      <c r="F605" s="6" t="s">
        <v>36</v>
      </c>
      <c r="G605" s="8" t="s">
        <v>99</v>
      </c>
      <c r="H605" s="6">
        <v>3840</v>
      </c>
      <c r="I605" s="9">
        <v>151.99</v>
      </c>
      <c r="J605" s="10">
        <v>0.03958</v>
      </c>
      <c r="K605" s="8"/>
      <c r="L605" s="6">
        <v>12</v>
      </c>
      <c r="M605" s="6"/>
      <c r="N605" s="8"/>
      <c r="O605" s="8" t="s">
        <v>32</v>
      </c>
      <c r="P605" s="11">
        <v>0.029</v>
      </c>
      <c r="Q605" s="8" t="s">
        <v>39</v>
      </c>
      <c r="R605" s="8" t="s">
        <v>501</v>
      </c>
      <c r="S605" s="8" t="s">
        <v>3515</v>
      </c>
      <c r="T605" s="8" t="s">
        <v>3516</v>
      </c>
      <c r="U605" s="8">
        <v>8.228</v>
      </c>
      <c r="V605" s="8">
        <v>0</v>
      </c>
      <c r="W605" s="8">
        <v>24</v>
      </c>
      <c r="X605" s="8">
        <v>0</v>
      </c>
      <c r="Y605" s="9">
        <f t="shared" si="90"/>
        <v>7.48</v>
      </c>
      <c r="Z605" s="12">
        <f t="shared" si="91"/>
        <v>0.31167</v>
      </c>
      <c r="AA605" s="9">
        <f t="shared" si="92"/>
        <v>90.7</v>
      </c>
      <c r="AB605" s="12">
        <f t="shared" si="93"/>
      </c>
      <c r="AC605" s="9">
        <f t="shared" si="94"/>
      </c>
      <c r="AD605" s="12">
        <f t="shared" si="95"/>
        <v>111.36</v>
      </c>
      <c r="AE605" s="12"/>
    </row>
    <row r="606" spans="1:31" s="13" customFormat="1" ht="38.25" customHeight="1">
      <c r="A606" s="6" t="s">
        <v>3517</v>
      </c>
      <c r="B606" s="7"/>
      <c r="C606" s="7" t="s">
        <v>3518</v>
      </c>
      <c r="D606" s="6" t="s">
        <v>3513</v>
      </c>
      <c r="E606" s="6" t="s">
        <v>3514</v>
      </c>
      <c r="F606" s="6" t="s">
        <v>36</v>
      </c>
      <c r="G606" s="8" t="s">
        <v>134</v>
      </c>
      <c r="H606" s="6">
        <v>120060</v>
      </c>
      <c r="I606" s="9">
        <v>1800.9</v>
      </c>
      <c r="J606" s="10">
        <v>0.015</v>
      </c>
      <c r="K606" s="8"/>
      <c r="L606" s="6">
        <v>12</v>
      </c>
      <c r="M606" s="6"/>
      <c r="N606" s="8"/>
      <c r="O606" s="8" t="s">
        <v>38</v>
      </c>
      <c r="P606" s="11">
        <v>0.015</v>
      </c>
      <c r="Q606" s="8" t="s">
        <v>39</v>
      </c>
      <c r="R606" s="8" t="s">
        <v>592</v>
      </c>
      <c r="S606" s="8" t="s">
        <v>3519</v>
      </c>
      <c r="T606" s="8" t="s">
        <v>3520</v>
      </c>
      <c r="U606" s="8">
        <v>0</v>
      </c>
      <c r="V606" s="8">
        <v>2.81</v>
      </c>
      <c r="W606" s="8">
        <v>30</v>
      </c>
      <c r="X606" s="8">
        <v>0</v>
      </c>
      <c r="Y606" s="9">
        <f t="shared" si="90"/>
      </c>
      <c r="Z606" s="12">
        <f t="shared" si="91"/>
      </c>
      <c r="AA606" s="9">
        <f t="shared" si="92"/>
      </c>
      <c r="AB606" s="12">
        <f t="shared" si="93"/>
        <v>0.09367</v>
      </c>
      <c r="AC606" s="9">
        <f t="shared" si="94"/>
        <v>83.99</v>
      </c>
      <c r="AD606" s="12">
        <f t="shared" si="95"/>
        <v>1800.8999999999999</v>
      </c>
      <c r="AE606" s="12"/>
    </row>
    <row r="607" spans="1:31" s="13" customFormat="1" ht="38.25" customHeight="1">
      <c r="A607" s="6" t="s">
        <v>3521</v>
      </c>
      <c r="B607" s="7"/>
      <c r="C607" s="7" t="s">
        <v>3522</v>
      </c>
      <c r="D607" s="6" t="s">
        <v>3513</v>
      </c>
      <c r="E607" s="6" t="s">
        <v>3514</v>
      </c>
      <c r="F607" s="6" t="s">
        <v>36</v>
      </c>
      <c r="G607" s="8" t="s">
        <v>2033</v>
      </c>
      <c r="H607" s="6">
        <v>70920</v>
      </c>
      <c r="I607" s="9">
        <v>1134.72</v>
      </c>
      <c r="J607" s="10">
        <v>0.016</v>
      </c>
      <c r="K607" s="8"/>
      <c r="L607" s="6">
        <v>12</v>
      </c>
      <c r="M607" s="6"/>
      <c r="N607" s="8"/>
      <c r="O607" s="8" t="s">
        <v>38</v>
      </c>
      <c r="P607" s="11">
        <v>0.016</v>
      </c>
      <c r="Q607" s="8" t="s">
        <v>39</v>
      </c>
      <c r="R607" s="8" t="s">
        <v>592</v>
      </c>
      <c r="S607" s="8" t="s">
        <v>3523</v>
      </c>
      <c r="T607" s="8" t="s">
        <v>3524</v>
      </c>
      <c r="U607" s="8">
        <v>0</v>
      </c>
      <c r="V607" s="8">
        <v>4.1</v>
      </c>
      <c r="W607" s="8">
        <v>30</v>
      </c>
      <c r="X607" s="8">
        <v>0</v>
      </c>
      <c r="Y607" s="9">
        <f t="shared" si="90"/>
      </c>
      <c r="Z607" s="12">
        <f t="shared" si="91"/>
      </c>
      <c r="AA607" s="9">
        <f t="shared" si="92"/>
      </c>
      <c r="AB607" s="12">
        <f t="shared" si="93"/>
        <v>0.13667</v>
      </c>
      <c r="AC607" s="9">
        <f t="shared" si="94"/>
        <v>88.28999999999999</v>
      </c>
      <c r="AD607" s="12">
        <f t="shared" si="95"/>
        <v>1134.72</v>
      </c>
      <c r="AE607" s="12"/>
    </row>
    <row r="608" spans="1:31" s="13" customFormat="1" ht="25.5" customHeight="1">
      <c r="A608" s="6" t="s">
        <v>3525</v>
      </c>
      <c r="B608" s="7"/>
      <c r="C608" s="7" t="s">
        <v>3526</v>
      </c>
      <c r="D608" s="6" t="s">
        <v>3513</v>
      </c>
      <c r="E608" s="6" t="s">
        <v>3514</v>
      </c>
      <c r="F608" s="6" t="s">
        <v>1030</v>
      </c>
      <c r="G608" s="8" t="s">
        <v>45</v>
      </c>
      <c r="H608" s="6">
        <v>1852</v>
      </c>
      <c r="I608" s="9">
        <v>1648.28</v>
      </c>
      <c r="J608" s="10">
        <v>0.89</v>
      </c>
      <c r="K608" s="8"/>
      <c r="L608" s="6">
        <v>12</v>
      </c>
      <c r="M608" s="6"/>
      <c r="N608" s="8"/>
      <c r="O608" s="8" t="s">
        <v>32</v>
      </c>
      <c r="P608" s="11">
        <v>0.81</v>
      </c>
      <c r="Q608" s="8" t="s">
        <v>39</v>
      </c>
      <c r="R608" s="8" t="s">
        <v>501</v>
      </c>
      <c r="S608" s="8" t="s">
        <v>3527</v>
      </c>
      <c r="T608" s="8" t="s">
        <v>3528</v>
      </c>
      <c r="U608" s="8">
        <v>8.49</v>
      </c>
      <c r="V608" s="8">
        <v>0</v>
      </c>
      <c r="W608" s="8">
        <v>1</v>
      </c>
      <c r="X608" s="8">
        <v>0</v>
      </c>
      <c r="Y608" s="9">
        <f t="shared" si="90"/>
        <v>7.72</v>
      </c>
      <c r="Z608" s="12">
        <f t="shared" si="91"/>
        <v>7.72</v>
      </c>
      <c r="AA608" s="9">
        <f t="shared" si="92"/>
        <v>89.51</v>
      </c>
      <c r="AB608" s="12">
        <f t="shared" si="93"/>
      </c>
      <c r="AC608" s="9">
        <f t="shared" si="94"/>
      </c>
      <c r="AD608" s="12">
        <f t="shared" si="95"/>
        <v>1500.1200000000001</v>
      </c>
      <c r="AE608" s="12"/>
    </row>
    <row r="609" spans="1:31" s="13" customFormat="1" ht="25.5" customHeight="1">
      <c r="A609" s="6" t="s">
        <v>3529</v>
      </c>
      <c r="B609" s="7"/>
      <c r="C609" s="7" t="s">
        <v>3530</v>
      </c>
      <c r="D609" s="6" t="s">
        <v>3513</v>
      </c>
      <c r="E609" s="6" t="s">
        <v>3514</v>
      </c>
      <c r="F609" s="6" t="s">
        <v>3531</v>
      </c>
      <c r="G609" s="8" t="s">
        <v>2033</v>
      </c>
      <c r="H609" s="6">
        <v>467460</v>
      </c>
      <c r="I609" s="9">
        <v>7946.82</v>
      </c>
      <c r="J609" s="10">
        <v>0.017</v>
      </c>
      <c r="K609" s="8"/>
      <c r="L609" s="6">
        <v>12</v>
      </c>
      <c r="M609" s="6"/>
      <c r="N609" s="8"/>
      <c r="O609" s="8" t="s">
        <v>55</v>
      </c>
      <c r="P609" s="11">
        <v>0.017</v>
      </c>
      <c r="Q609" s="8" t="s">
        <v>39</v>
      </c>
      <c r="R609" s="8" t="s">
        <v>592</v>
      </c>
      <c r="S609" s="8" t="s">
        <v>3532</v>
      </c>
      <c r="T609" s="8" t="s">
        <v>3533</v>
      </c>
      <c r="U609" s="8">
        <v>7.5</v>
      </c>
      <c r="V609" s="8">
        <v>0</v>
      </c>
      <c r="W609" s="8">
        <v>30</v>
      </c>
      <c r="X609" s="8">
        <v>0</v>
      </c>
      <c r="Y609" s="9">
        <f t="shared" si="90"/>
        <v>6.82</v>
      </c>
      <c r="Z609" s="12">
        <f t="shared" si="91"/>
        <v>0.22733</v>
      </c>
      <c r="AA609" s="9">
        <f t="shared" si="92"/>
        <v>92.52</v>
      </c>
      <c r="AB609" s="12">
        <f t="shared" si="93"/>
      </c>
      <c r="AC609" s="9">
        <f t="shared" si="94"/>
      </c>
      <c r="AD609" s="12">
        <f t="shared" si="95"/>
        <v>7946.820000000001</v>
      </c>
      <c r="AE609" s="12"/>
    </row>
    <row r="610" spans="1:31" s="13" customFormat="1" ht="25.5" customHeight="1">
      <c r="A610" s="6" t="s">
        <v>3534</v>
      </c>
      <c r="B610" s="7"/>
      <c r="C610" s="7" t="s">
        <v>3535</v>
      </c>
      <c r="D610" s="6" t="s">
        <v>3536</v>
      </c>
      <c r="E610" s="6" t="s">
        <v>3537</v>
      </c>
      <c r="F610" s="6" t="s">
        <v>195</v>
      </c>
      <c r="G610" s="8" t="s">
        <v>3538</v>
      </c>
      <c r="H610" s="6">
        <v>14</v>
      </c>
      <c r="I610" s="9">
        <v>1544.78</v>
      </c>
      <c r="J610" s="10">
        <v>110.34091</v>
      </c>
      <c r="K610" s="8"/>
      <c r="L610" s="6">
        <v>12</v>
      </c>
      <c r="M610" s="6"/>
      <c r="N610" s="8"/>
      <c r="O610" s="8" t="s">
        <v>48</v>
      </c>
      <c r="P610" s="11">
        <v>110.34091</v>
      </c>
      <c r="Q610" s="8" t="s">
        <v>39</v>
      </c>
      <c r="R610" s="8" t="s">
        <v>588</v>
      </c>
      <c r="S610" s="8" t="s">
        <v>3539</v>
      </c>
      <c r="T610" s="8" t="s">
        <v>3540</v>
      </c>
      <c r="U610" s="8">
        <v>242.75</v>
      </c>
      <c r="V610" s="8">
        <v>0</v>
      </c>
      <c r="W610" s="8">
        <v>1</v>
      </c>
      <c r="X610" s="8">
        <v>0</v>
      </c>
      <c r="Y610" s="9">
        <f t="shared" si="90"/>
        <v>220.68</v>
      </c>
      <c r="Z610" s="12">
        <f t="shared" si="91"/>
        <v>220.68</v>
      </c>
      <c r="AA610" s="9">
        <f t="shared" si="92"/>
        <v>50</v>
      </c>
      <c r="AB610" s="12">
        <f t="shared" si="93"/>
      </c>
      <c r="AC610" s="9">
        <f t="shared" si="94"/>
      </c>
      <c r="AD610" s="12">
        <f t="shared" si="95"/>
        <v>1544.7727399999999</v>
      </c>
      <c r="AE610" s="12"/>
    </row>
    <row r="611" spans="1:31" s="13" customFormat="1" ht="38.25" customHeight="1">
      <c r="A611" s="6" t="s">
        <v>3541</v>
      </c>
      <c r="B611" s="7"/>
      <c r="C611" s="7" t="s">
        <v>3542</v>
      </c>
      <c r="D611" s="6" t="s">
        <v>3543</v>
      </c>
      <c r="E611" s="6" t="s">
        <v>3544</v>
      </c>
      <c r="F611" s="6" t="s">
        <v>36</v>
      </c>
      <c r="G611" s="8" t="s">
        <v>3545</v>
      </c>
      <c r="H611" s="6">
        <v>790</v>
      </c>
      <c r="I611" s="9">
        <v>3792</v>
      </c>
      <c r="J611" s="10">
        <v>4.8</v>
      </c>
      <c r="K611" s="8" t="s">
        <v>1766</v>
      </c>
      <c r="L611" s="6">
        <v>12</v>
      </c>
      <c r="M611" s="6"/>
      <c r="N611" s="8"/>
      <c r="O611" s="8" t="s">
        <v>48</v>
      </c>
      <c r="P611" s="11">
        <v>4.8</v>
      </c>
      <c r="Q611" s="8" t="s">
        <v>39</v>
      </c>
      <c r="R611" s="8" t="s">
        <v>588</v>
      </c>
      <c r="S611" s="8" t="s">
        <v>3546</v>
      </c>
      <c r="T611" s="8" t="s">
        <v>3547</v>
      </c>
      <c r="U611" s="8">
        <v>108.1</v>
      </c>
      <c r="V611" s="8">
        <v>0</v>
      </c>
      <c r="W611" s="8">
        <v>1</v>
      </c>
      <c r="X611" s="8">
        <v>10</v>
      </c>
      <c r="Y611" s="9">
        <f t="shared" si="90"/>
        <v>98.27</v>
      </c>
      <c r="Z611" s="12">
        <f t="shared" si="91"/>
        <v>9.827</v>
      </c>
      <c r="AA611" s="9">
        <f t="shared" si="92"/>
        <v>51.15</v>
      </c>
      <c r="AB611" s="12">
        <f t="shared" si="93"/>
      </c>
      <c r="AC611" s="9">
        <f t="shared" si="94"/>
      </c>
      <c r="AD611" s="12">
        <f t="shared" si="95"/>
        <v>3792</v>
      </c>
      <c r="AE611" s="12"/>
    </row>
    <row r="612" spans="1:31" s="13" customFormat="1" ht="38.25" customHeight="1">
      <c r="A612" s="6" t="s">
        <v>3548</v>
      </c>
      <c r="B612" s="7"/>
      <c r="C612" s="7" t="s">
        <v>3549</v>
      </c>
      <c r="D612" s="6" t="s">
        <v>3550</v>
      </c>
      <c r="E612" s="6" t="s">
        <v>3551</v>
      </c>
      <c r="F612" s="6" t="s">
        <v>36</v>
      </c>
      <c r="G612" s="8" t="s">
        <v>402</v>
      </c>
      <c r="H612" s="6">
        <v>45080</v>
      </c>
      <c r="I612" s="9">
        <v>2388.34</v>
      </c>
      <c r="J612" s="10">
        <v>0.05298</v>
      </c>
      <c r="K612" s="8"/>
      <c r="L612" s="6">
        <v>12</v>
      </c>
      <c r="M612" s="6"/>
      <c r="N612" s="8"/>
      <c r="O612" s="8"/>
      <c r="P612" s="11">
        <v>0.05298</v>
      </c>
      <c r="Q612" s="8" t="s">
        <v>39</v>
      </c>
      <c r="R612" s="8" t="s">
        <v>86</v>
      </c>
      <c r="S612" s="8" t="s">
        <v>3552</v>
      </c>
      <c r="T612" s="8" t="s">
        <v>3553</v>
      </c>
      <c r="U612" s="8">
        <v>0</v>
      </c>
      <c r="V612" s="8">
        <v>1.06</v>
      </c>
      <c r="W612" s="8">
        <v>20</v>
      </c>
      <c r="X612" s="8">
        <v>0</v>
      </c>
      <c r="Y612" s="9">
        <f t="shared" si="90"/>
      </c>
      <c r="Z612" s="12">
        <f t="shared" si="91"/>
      </c>
      <c r="AA612" s="9">
        <f t="shared" si="92"/>
      </c>
      <c r="AB612" s="12">
        <f t="shared" si="93"/>
        <v>0.053</v>
      </c>
      <c r="AC612" s="9">
        <f t="shared" si="94"/>
        <v>0.04000000000000625</v>
      </c>
      <c r="AD612" s="12">
        <f t="shared" si="95"/>
        <v>2388.3384</v>
      </c>
      <c r="AE612" s="12"/>
    </row>
    <row r="613" spans="1:31" s="13" customFormat="1" ht="25.5" customHeight="1">
      <c r="A613" s="6" t="s">
        <v>3555</v>
      </c>
      <c r="B613" s="7"/>
      <c r="C613" s="7" t="s">
        <v>3556</v>
      </c>
      <c r="D613" s="6" t="s">
        <v>3557</v>
      </c>
      <c r="E613" s="6" t="s">
        <v>3558</v>
      </c>
      <c r="F613" s="6" t="s">
        <v>122</v>
      </c>
      <c r="G613" s="8" t="s">
        <v>1072</v>
      </c>
      <c r="H613" s="6">
        <v>270</v>
      </c>
      <c r="I613" s="9">
        <v>540</v>
      </c>
      <c r="J613" s="10">
        <v>2</v>
      </c>
      <c r="K613" s="8"/>
      <c r="L613" s="6">
        <v>12</v>
      </c>
      <c r="M613" s="6"/>
      <c r="N613" s="8"/>
      <c r="O613" s="8" t="s">
        <v>32</v>
      </c>
      <c r="P613" s="11">
        <v>2</v>
      </c>
      <c r="Q613" s="8" t="s">
        <v>39</v>
      </c>
      <c r="R613" s="8" t="s">
        <v>1418</v>
      </c>
      <c r="S613" s="8" t="s">
        <v>3559</v>
      </c>
      <c r="T613" s="8" t="s">
        <v>3560</v>
      </c>
      <c r="U613" s="8">
        <v>4.4</v>
      </c>
      <c r="V613" s="8">
        <v>0</v>
      </c>
      <c r="W613" s="8">
        <v>1</v>
      </c>
      <c r="X613" s="8">
        <v>0</v>
      </c>
      <c r="Y613" s="9">
        <f t="shared" si="90"/>
        <v>4</v>
      </c>
      <c r="Z613" s="12">
        <f t="shared" si="91"/>
        <v>4</v>
      </c>
      <c r="AA613" s="9">
        <f t="shared" si="92"/>
        <v>50</v>
      </c>
      <c r="AB613" s="12">
        <f t="shared" si="93"/>
      </c>
      <c r="AC613" s="9">
        <f t="shared" si="94"/>
      </c>
      <c r="AD613" s="12">
        <f t="shared" si="95"/>
        <v>540</v>
      </c>
      <c r="AE613" s="12"/>
    </row>
    <row r="614" spans="1:31" s="13" customFormat="1" ht="25.5" customHeight="1">
      <c r="A614" s="6" t="s">
        <v>3561</v>
      </c>
      <c r="B614" s="7"/>
      <c r="C614" s="7" t="s">
        <v>3562</v>
      </c>
      <c r="D614" s="6" t="s">
        <v>3557</v>
      </c>
      <c r="E614" s="6" t="s">
        <v>3558</v>
      </c>
      <c r="F614" s="6" t="s">
        <v>1832</v>
      </c>
      <c r="G614" s="8" t="s">
        <v>1072</v>
      </c>
      <c r="H614" s="6">
        <v>120</v>
      </c>
      <c r="I614" s="9">
        <v>240</v>
      </c>
      <c r="J614" s="10">
        <v>2</v>
      </c>
      <c r="K614" s="8"/>
      <c r="L614" s="6">
        <v>12</v>
      </c>
      <c r="M614" s="6"/>
      <c r="N614" s="8"/>
      <c r="O614" s="8" t="s">
        <v>32</v>
      </c>
      <c r="P614" s="11">
        <v>2</v>
      </c>
      <c r="Q614" s="8" t="s">
        <v>7019</v>
      </c>
      <c r="R614" s="8" t="s">
        <v>1418</v>
      </c>
      <c r="S614" s="8" t="s">
        <v>3563</v>
      </c>
      <c r="T614" s="8" t="s">
        <v>3564</v>
      </c>
      <c r="U614" s="8">
        <v>4.4</v>
      </c>
      <c r="V614" s="8">
        <v>0</v>
      </c>
      <c r="W614" s="8">
        <v>1</v>
      </c>
      <c r="X614" s="8">
        <v>0</v>
      </c>
      <c r="Y614" s="9">
        <f t="shared" si="90"/>
        <v>4</v>
      </c>
      <c r="Z614" s="12">
        <f t="shared" si="91"/>
        <v>4</v>
      </c>
      <c r="AA614" s="9">
        <f t="shared" si="92"/>
        <v>50</v>
      </c>
      <c r="AB614" s="12">
        <f t="shared" si="93"/>
      </c>
      <c r="AC614" s="9">
        <f t="shared" si="94"/>
      </c>
      <c r="AD614" s="12">
        <f t="shared" si="95"/>
        <v>240</v>
      </c>
      <c r="AE614" s="12"/>
    </row>
    <row r="615" spans="1:31" s="13" customFormat="1" ht="38.25" customHeight="1">
      <c r="A615" s="6" t="s">
        <v>3565</v>
      </c>
      <c r="B615" s="7"/>
      <c r="C615" s="7" t="s">
        <v>3566</v>
      </c>
      <c r="D615" s="6" t="s">
        <v>3554</v>
      </c>
      <c r="E615" s="6" t="s">
        <v>3567</v>
      </c>
      <c r="F615" s="6" t="s">
        <v>748</v>
      </c>
      <c r="G615" s="8" t="s">
        <v>3568</v>
      </c>
      <c r="H615" s="6">
        <v>25708</v>
      </c>
      <c r="I615" s="9">
        <v>123912.56</v>
      </c>
      <c r="J615" s="10">
        <v>4.82</v>
      </c>
      <c r="K615" s="8"/>
      <c r="L615" s="6">
        <v>12</v>
      </c>
      <c r="M615" s="6"/>
      <c r="N615" s="8"/>
      <c r="O615" s="8" t="s">
        <v>32</v>
      </c>
      <c r="P615" s="11">
        <v>4.82</v>
      </c>
      <c r="Q615" s="8" t="s">
        <v>39</v>
      </c>
      <c r="R615" s="8" t="s">
        <v>166</v>
      </c>
      <c r="S615" s="8" t="s">
        <v>3569</v>
      </c>
      <c r="T615" s="8" t="s">
        <v>3570</v>
      </c>
      <c r="U615" s="8">
        <v>0</v>
      </c>
      <c r="V615" s="8">
        <v>4.82</v>
      </c>
      <c r="W615" s="8">
        <v>1</v>
      </c>
      <c r="X615" s="8">
        <v>0</v>
      </c>
      <c r="Y615" s="9">
        <f t="shared" si="90"/>
      </c>
      <c r="Z615" s="12">
        <f t="shared" si="91"/>
      </c>
      <c r="AA615" s="9">
        <f t="shared" si="92"/>
      </c>
      <c r="AB615" s="12">
        <f t="shared" si="93"/>
        <v>4.82</v>
      </c>
      <c r="AC615" s="9">
        <f t="shared" si="94"/>
        <v>0</v>
      </c>
      <c r="AD615" s="12">
        <f t="shared" si="95"/>
        <v>123912.56000000001</v>
      </c>
      <c r="AE615" s="12"/>
    </row>
    <row r="616" spans="1:31" s="13" customFormat="1" ht="25.5" customHeight="1">
      <c r="A616" s="6" t="s">
        <v>3571</v>
      </c>
      <c r="B616" s="7"/>
      <c r="C616" s="7" t="s">
        <v>3572</v>
      </c>
      <c r="D616" s="6" t="s">
        <v>3573</v>
      </c>
      <c r="E616" s="6" t="s">
        <v>3574</v>
      </c>
      <c r="F616" s="6" t="s">
        <v>3575</v>
      </c>
      <c r="G616" s="8" t="s">
        <v>1395</v>
      </c>
      <c r="H616" s="6">
        <v>672</v>
      </c>
      <c r="I616" s="9">
        <v>1391.48</v>
      </c>
      <c r="J616" s="10">
        <v>2.07064</v>
      </c>
      <c r="K616" s="8"/>
      <c r="L616" s="6">
        <v>12</v>
      </c>
      <c r="M616" s="6"/>
      <c r="N616" s="8"/>
      <c r="O616" s="8" t="s">
        <v>32</v>
      </c>
      <c r="P616" s="11">
        <v>2.07064</v>
      </c>
      <c r="Q616" s="8" t="s">
        <v>39</v>
      </c>
      <c r="R616" s="8" t="s">
        <v>546</v>
      </c>
      <c r="S616" s="8" t="s">
        <v>3576</v>
      </c>
      <c r="T616" s="8" t="s">
        <v>3577</v>
      </c>
      <c r="U616" s="8">
        <v>0</v>
      </c>
      <c r="V616" s="8">
        <v>32.21</v>
      </c>
      <c r="W616" s="8">
        <v>14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2.30071</v>
      </c>
      <c r="AC616" s="9">
        <f t="shared" si="94"/>
        <v>10</v>
      </c>
      <c r="AD616" s="12">
        <f t="shared" si="95"/>
        <v>1391.47008</v>
      </c>
      <c r="AE616" s="12"/>
    </row>
    <row r="617" spans="1:31" s="13" customFormat="1" ht="25.5" customHeight="1">
      <c r="A617" s="6" t="s">
        <v>3578</v>
      </c>
      <c r="B617" s="7"/>
      <c r="C617" s="7" t="s">
        <v>3579</v>
      </c>
      <c r="D617" s="6" t="s">
        <v>3573</v>
      </c>
      <c r="E617" s="6" t="s">
        <v>3574</v>
      </c>
      <c r="F617" s="6" t="s">
        <v>3575</v>
      </c>
      <c r="G617" s="8" t="s">
        <v>3580</v>
      </c>
      <c r="H617" s="6">
        <v>380</v>
      </c>
      <c r="I617" s="9">
        <v>1339.43</v>
      </c>
      <c r="J617" s="10">
        <v>3.52479</v>
      </c>
      <c r="K617" s="8"/>
      <c r="L617" s="6">
        <v>12</v>
      </c>
      <c r="M617" s="6"/>
      <c r="N617" s="8"/>
      <c r="O617" s="8" t="s">
        <v>32</v>
      </c>
      <c r="P617" s="11">
        <v>3.52479</v>
      </c>
      <c r="Q617" s="8" t="s">
        <v>39</v>
      </c>
      <c r="R617" s="8" t="s">
        <v>546</v>
      </c>
      <c r="S617" s="8" t="s">
        <v>3581</v>
      </c>
      <c r="T617" s="8" t="s">
        <v>3582</v>
      </c>
      <c r="U617" s="8">
        <v>0</v>
      </c>
      <c r="V617" s="8">
        <v>54.83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3.91643</v>
      </c>
      <c r="AC617" s="9">
        <f t="shared" si="94"/>
        <v>10</v>
      </c>
      <c r="AD617" s="12">
        <f t="shared" si="95"/>
        <v>1339.4202</v>
      </c>
      <c r="AE617" s="12"/>
    </row>
    <row r="618" spans="1:31" s="13" customFormat="1" ht="25.5" customHeight="1">
      <c r="A618" s="6" t="s">
        <v>3583</v>
      </c>
      <c r="B618" s="7"/>
      <c r="C618" s="7" t="s">
        <v>3584</v>
      </c>
      <c r="D618" s="6" t="s">
        <v>3573</v>
      </c>
      <c r="E618" s="6" t="s">
        <v>3574</v>
      </c>
      <c r="F618" s="6" t="s">
        <v>3575</v>
      </c>
      <c r="G618" s="8" t="s">
        <v>91</v>
      </c>
      <c r="H618" s="6">
        <v>3736</v>
      </c>
      <c r="I618" s="9">
        <v>2276.84</v>
      </c>
      <c r="J618" s="10">
        <v>0.60943</v>
      </c>
      <c r="K618" s="8"/>
      <c r="L618" s="6">
        <v>12</v>
      </c>
      <c r="M618" s="6"/>
      <c r="N618" s="8"/>
      <c r="O618" s="8" t="s">
        <v>32</v>
      </c>
      <c r="P618" s="11">
        <v>0.60929</v>
      </c>
      <c r="Q618" s="8" t="s">
        <v>39</v>
      </c>
      <c r="R618" s="8" t="s">
        <v>546</v>
      </c>
      <c r="S618" s="8" t="s">
        <v>3585</v>
      </c>
      <c r="T618" s="8" t="s">
        <v>3586</v>
      </c>
      <c r="U618" s="8">
        <v>0</v>
      </c>
      <c r="V618" s="8">
        <v>9.48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0.67714</v>
      </c>
      <c r="AC618" s="9">
        <f t="shared" si="94"/>
        <v>10.019999999999996</v>
      </c>
      <c r="AD618" s="12">
        <f t="shared" si="95"/>
        <v>2276.30744</v>
      </c>
      <c r="AE618" s="12"/>
    </row>
    <row r="619" spans="1:31" s="13" customFormat="1" ht="25.5" customHeight="1">
      <c r="A619" s="6" t="s">
        <v>3587</v>
      </c>
      <c r="B619" s="7"/>
      <c r="C619" s="7" t="s">
        <v>3588</v>
      </c>
      <c r="D619" s="6" t="s">
        <v>3573</v>
      </c>
      <c r="E619" s="6" t="s">
        <v>3574</v>
      </c>
      <c r="F619" s="6" t="s">
        <v>3575</v>
      </c>
      <c r="G619" s="8" t="s">
        <v>1249</v>
      </c>
      <c r="H619" s="6">
        <v>1698</v>
      </c>
      <c r="I619" s="9">
        <v>2068.53</v>
      </c>
      <c r="J619" s="10">
        <v>1.21821</v>
      </c>
      <c r="K619" s="8"/>
      <c r="L619" s="6">
        <v>12</v>
      </c>
      <c r="M619" s="6"/>
      <c r="N619" s="8"/>
      <c r="O619" s="8" t="s">
        <v>32</v>
      </c>
      <c r="P619" s="11">
        <v>1.21821</v>
      </c>
      <c r="Q619" s="8" t="s">
        <v>39</v>
      </c>
      <c r="R619" s="8" t="s">
        <v>546</v>
      </c>
      <c r="S619" s="8" t="s">
        <v>3589</v>
      </c>
      <c r="T619" s="8" t="s">
        <v>3590</v>
      </c>
      <c r="U619" s="8">
        <v>0</v>
      </c>
      <c r="V619" s="8">
        <v>18.95</v>
      </c>
      <c r="W619" s="8">
        <v>14</v>
      </c>
      <c r="X619" s="8">
        <v>0</v>
      </c>
      <c r="Y619" s="9">
        <f t="shared" si="90"/>
      </c>
      <c r="Z619" s="12">
        <f t="shared" si="91"/>
      </c>
      <c r="AA619" s="9">
        <f t="shared" si="92"/>
      </c>
      <c r="AB619" s="12">
        <f t="shared" si="93"/>
        <v>1.35357</v>
      </c>
      <c r="AC619" s="9">
        <f t="shared" si="94"/>
        <v>10</v>
      </c>
      <c r="AD619" s="12">
        <f t="shared" si="95"/>
        <v>2068.52058</v>
      </c>
      <c r="AE619" s="12"/>
    </row>
    <row r="620" spans="1:31" s="13" customFormat="1" ht="25.5" customHeight="1">
      <c r="A620" s="6" t="s">
        <v>3591</v>
      </c>
      <c r="B620" s="7"/>
      <c r="C620" s="7" t="s">
        <v>3592</v>
      </c>
      <c r="D620" s="6" t="s">
        <v>3593</v>
      </c>
      <c r="E620" s="6" t="s">
        <v>3594</v>
      </c>
      <c r="F620" s="6" t="s">
        <v>3595</v>
      </c>
      <c r="G620" s="8" t="s">
        <v>3596</v>
      </c>
      <c r="H620" s="6">
        <v>160</v>
      </c>
      <c r="I620" s="9">
        <v>274.19</v>
      </c>
      <c r="J620" s="10">
        <v>1.71364</v>
      </c>
      <c r="K620" s="8"/>
      <c r="L620" s="6">
        <v>12</v>
      </c>
      <c r="M620" s="6"/>
      <c r="N620" s="8"/>
      <c r="O620" s="8" t="s">
        <v>55</v>
      </c>
      <c r="P620" s="11">
        <v>1.71364</v>
      </c>
      <c r="Q620" s="8" t="s">
        <v>39</v>
      </c>
      <c r="R620" s="8" t="s">
        <v>100</v>
      </c>
      <c r="S620" s="8" t="s">
        <v>3597</v>
      </c>
      <c r="T620" s="8" t="s">
        <v>3598</v>
      </c>
      <c r="U620" s="8">
        <v>3.77</v>
      </c>
      <c r="V620" s="8">
        <v>0</v>
      </c>
      <c r="W620" s="8">
        <v>1</v>
      </c>
      <c r="X620" s="8">
        <v>0</v>
      </c>
      <c r="Y620" s="9">
        <f t="shared" si="90"/>
        <v>3.43</v>
      </c>
      <c r="Z620" s="12">
        <f t="shared" si="91"/>
        <v>3.43</v>
      </c>
      <c r="AA620" s="9">
        <f t="shared" si="92"/>
        <v>50.04</v>
      </c>
      <c r="AB620" s="12">
        <f t="shared" si="93"/>
      </c>
      <c r="AC620" s="9">
        <f t="shared" si="94"/>
      </c>
      <c r="AD620" s="12">
        <f t="shared" si="95"/>
        <v>274.18240000000003</v>
      </c>
      <c r="AE620" s="12"/>
    </row>
    <row r="621" spans="1:31" s="13" customFormat="1" ht="25.5" customHeight="1">
      <c r="A621" s="6" t="s">
        <v>3599</v>
      </c>
      <c r="B621" s="7"/>
      <c r="C621" s="7" t="s">
        <v>3600</v>
      </c>
      <c r="D621" s="6" t="s">
        <v>3601</v>
      </c>
      <c r="E621" s="6" t="s">
        <v>3602</v>
      </c>
      <c r="F621" s="6" t="s">
        <v>3603</v>
      </c>
      <c r="G621" s="8" t="s">
        <v>3604</v>
      </c>
      <c r="H621" s="6">
        <v>76</v>
      </c>
      <c r="I621" s="9">
        <v>45600</v>
      </c>
      <c r="J621" s="10">
        <v>600</v>
      </c>
      <c r="K621" s="8"/>
      <c r="L621" s="6">
        <v>12</v>
      </c>
      <c r="M621" s="6"/>
      <c r="N621" s="8"/>
      <c r="O621" s="8" t="s">
        <v>32</v>
      </c>
      <c r="P621" s="11">
        <v>600</v>
      </c>
      <c r="Q621" s="8" t="s">
        <v>39</v>
      </c>
      <c r="R621" s="8" t="s">
        <v>1588</v>
      </c>
      <c r="S621" s="8" t="s">
        <v>3605</v>
      </c>
      <c r="T621" s="8" t="s">
        <v>3606</v>
      </c>
      <c r="U621" s="8">
        <v>1320</v>
      </c>
      <c r="V621" s="8">
        <v>0</v>
      </c>
      <c r="W621" s="8">
        <v>1</v>
      </c>
      <c r="X621" s="8">
        <v>0</v>
      </c>
      <c r="Y621" s="9">
        <f t="shared" si="90"/>
        <v>1200</v>
      </c>
      <c r="Z621" s="12">
        <f t="shared" si="91"/>
        <v>1200</v>
      </c>
      <c r="AA621" s="9">
        <f t="shared" si="92"/>
        <v>50</v>
      </c>
      <c r="AB621" s="12">
        <f t="shared" si="93"/>
      </c>
      <c r="AC621" s="9">
        <f t="shared" si="94"/>
      </c>
      <c r="AD621" s="12">
        <f t="shared" si="95"/>
        <v>45600</v>
      </c>
      <c r="AE621" s="12"/>
    </row>
    <row r="622" spans="1:31" s="13" customFormat="1" ht="38.25" customHeight="1">
      <c r="A622" s="6" t="s">
        <v>3607</v>
      </c>
      <c r="B622" s="7"/>
      <c r="C622" s="7" t="s">
        <v>3608</v>
      </c>
      <c r="D622" s="6" t="s">
        <v>3609</v>
      </c>
      <c r="E622" s="6" t="s">
        <v>3610</v>
      </c>
      <c r="F622" s="6" t="s">
        <v>36</v>
      </c>
      <c r="G622" s="8" t="s">
        <v>99</v>
      </c>
      <c r="H622" s="6">
        <v>83460</v>
      </c>
      <c r="I622" s="9">
        <v>10248.89</v>
      </c>
      <c r="J622" s="10">
        <v>0.1228</v>
      </c>
      <c r="K622" s="8"/>
      <c r="L622" s="6">
        <v>12</v>
      </c>
      <c r="M622" s="6"/>
      <c r="N622" s="8"/>
      <c r="O622" s="8" t="s">
        <v>32</v>
      </c>
      <c r="P622" s="11">
        <v>0.1228</v>
      </c>
      <c r="Q622" s="8" t="s">
        <v>39</v>
      </c>
      <c r="R622" s="8" t="s">
        <v>166</v>
      </c>
      <c r="S622" s="8" t="s">
        <v>3611</v>
      </c>
      <c r="T622" s="8" t="s">
        <v>3612</v>
      </c>
      <c r="U622" s="8">
        <v>0</v>
      </c>
      <c r="V622" s="8">
        <v>3.68</v>
      </c>
      <c r="W622" s="8">
        <v>30</v>
      </c>
      <c r="X622" s="8">
        <v>0</v>
      </c>
      <c r="Y622" s="9">
        <f t="shared" si="90"/>
      </c>
      <c r="Z622" s="12">
        <f t="shared" si="91"/>
      </c>
      <c r="AA622" s="9">
        <f t="shared" si="92"/>
      </c>
      <c r="AB622" s="12">
        <f t="shared" si="93"/>
        <v>0.12267</v>
      </c>
      <c r="AC622" s="9">
        <f t="shared" si="94"/>
        <v>-0.10999999999999943</v>
      </c>
      <c r="AD622" s="12">
        <f t="shared" si="95"/>
        <v>10248.888</v>
      </c>
      <c r="AE622" s="12"/>
    </row>
    <row r="623" spans="1:31" s="13" customFormat="1" ht="25.5" customHeight="1">
      <c r="A623" s="6" t="s">
        <v>3614</v>
      </c>
      <c r="B623" s="7"/>
      <c r="C623" s="7" t="s">
        <v>3615</v>
      </c>
      <c r="D623" s="6" t="s">
        <v>3616</v>
      </c>
      <c r="E623" s="6" t="s">
        <v>3617</v>
      </c>
      <c r="F623" s="6" t="s">
        <v>519</v>
      </c>
      <c r="G623" s="8" t="s">
        <v>3618</v>
      </c>
      <c r="H623" s="6">
        <v>600</v>
      </c>
      <c r="I623" s="9">
        <v>1583886</v>
      </c>
      <c r="J623" s="10">
        <v>2639.81</v>
      </c>
      <c r="K623" s="8"/>
      <c r="L623" s="6">
        <v>12</v>
      </c>
      <c r="M623" s="6"/>
      <c r="N623" s="8"/>
      <c r="O623" s="8" t="s">
        <v>38</v>
      </c>
      <c r="P623" s="11">
        <v>2639.81</v>
      </c>
      <c r="Q623" s="8" t="s">
        <v>39</v>
      </c>
      <c r="R623" s="8" t="s">
        <v>455</v>
      </c>
      <c r="S623" s="8" t="s">
        <v>3619</v>
      </c>
      <c r="T623" s="8" t="s">
        <v>3620</v>
      </c>
      <c r="U623" s="8">
        <v>0</v>
      </c>
      <c r="V623" s="8">
        <v>2639.81</v>
      </c>
      <c r="W623" s="8">
        <v>1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2639.81</v>
      </c>
      <c r="AC623" s="9">
        <f t="shared" si="94"/>
        <v>0</v>
      </c>
      <c r="AD623" s="12">
        <f t="shared" si="95"/>
        <v>1583886</v>
      </c>
      <c r="AE623" s="12"/>
    </row>
    <row r="624" spans="1:31" s="13" customFormat="1" ht="38.25" customHeight="1">
      <c r="A624" s="6" t="s">
        <v>3621</v>
      </c>
      <c r="B624" s="7"/>
      <c r="C624" s="7" t="s">
        <v>3622</v>
      </c>
      <c r="D624" s="6" t="s">
        <v>3623</v>
      </c>
      <c r="E624" s="6" t="s">
        <v>3624</v>
      </c>
      <c r="F624" s="6" t="s">
        <v>3625</v>
      </c>
      <c r="G624" s="8" t="s">
        <v>181</v>
      </c>
      <c r="H624" s="6">
        <v>7720</v>
      </c>
      <c r="I624" s="9">
        <v>216623.2</v>
      </c>
      <c r="J624" s="10">
        <v>28.06</v>
      </c>
      <c r="K624" s="8"/>
      <c r="L624" s="6">
        <v>12</v>
      </c>
      <c r="M624" s="6"/>
      <c r="N624" s="8"/>
      <c r="O624" s="8" t="s">
        <v>38</v>
      </c>
      <c r="P624" s="11">
        <v>28.06</v>
      </c>
      <c r="Q624" s="8" t="s">
        <v>39</v>
      </c>
      <c r="R624" s="8" t="s">
        <v>1609</v>
      </c>
      <c r="S624" s="8" t="s">
        <v>3626</v>
      </c>
      <c r="T624" s="8" t="s">
        <v>3627</v>
      </c>
      <c r="U624" s="8">
        <v>0</v>
      </c>
      <c r="V624" s="8">
        <v>28.06</v>
      </c>
      <c r="W624" s="8">
        <v>1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28.06</v>
      </c>
      <c r="AC624" s="9">
        <f t="shared" si="94"/>
        <v>0</v>
      </c>
      <c r="AD624" s="12">
        <f t="shared" si="95"/>
        <v>216623.19999999998</v>
      </c>
      <c r="AE624" s="12"/>
    </row>
    <row r="625" spans="1:31" s="13" customFormat="1" ht="25.5" customHeight="1">
      <c r="A625" s="6" t="s">
        <v>3628</v>
      </c>
      <c r="B625" s="7"/>
      <c r="C625" s="7" t="s">
        <v>3629</v>
      </c>
      <c r="D625" s="6" t="s">
        <v>3630</v>
      </c>
      <c r="E625" s="6" t="s">
        <v>3631</v>
      </c>
      <c r="F625" s="6" t="s">
        <v>770</v>
      </c>
      <c r="G625" s="8" t="s">
        <v>77</v>
      </c>
      <c r="H625" s="6">
        <v>678960</v>
      </c>
      <c r="I625" s="9">
        <v>11359360.65</v>
      </c>
      <c r="J625" s="10">
        <v>16.73053</v>
      </c>
      <c r="K625" s="8"/>
      <c r="L625" s="6">
        <v>12</v>
      </c>
      <c r="M625" s="6"/>
      <c r="N625" s="8"/>
      <c r="O625" s="8"/>
      <c r="P625" s="11">
        <v>16.73053</v>
      </c>
      <c r="Q625" s="8" t="s">
        <v>39</v>
      </c>
      <c r="R625" s="8" t="s">
        <v>86</v>
      </c>
      <c r="S625" s="8" t="s">
        <v>3632</v>
      </c>
      <c r="T625" s="8" t="s">
        <v>3633</v>
      </c>
      <c r="U625" s="8">
        <v>0</v>
      </c>
      <c r="V625" s="8">
        <v>2007.66</v>
      </c>
      <c r="W625" s="8">
        <v>120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16.7305</v>
      </c>
      <c r="AC625" s="9">
        <f t="shared" si="94"/>
        <v>0</v>
      </c>
      <c r="AD625" s="12">
        <f t="shared" si="95"/>
        <v>11359360.6488</v>
      </c>
      <c r="AE625" s="12"/>
    </row>
    <row r="626" spans="1:31" s="13" customFormat="1" ht="38.25" customHeight="1">
      <c r="A626" s="6" t="s">
        <v>3634</v>
      </c>
      <c r="B626" s="7"/>
      <c r="C626" s="7" t="s">
        <v>3635</v>
      </c>
      <c r="D626" s="6" t="s">
        <v>3636</v>
      </c>
      <c r="E626" s="6" t="s">
        <v>3637</v>
      </c>
      <c r="F626" s="6" t="s">
        <v>3638</v>
      </c>
      <c r="G626" s="8" t="s">
        <v>3639</v>
      </c>
      <c r="H626" s="6">
        <v>1932</v>
      </c>
      <c r="I626" s="9">
        <v>2567164.32</v>
      </c>
      <c r="J626" s="10">
        <v>1328.76</v>
      </c>
      <c r="K626" s="8"/>
      <c r="L626" s="6">
        <v>12</v>
      </c>
      <c r="M626" s="6"/>
      <c r="N626" s="8"/>
      <c r="O626" s="8" t="s">
        <v>32</v>
      </c>
      <c r="P626" s="11">
        <v>1328.76</v>
      </c>
      <c r="Q626" s="8" t="s">
        <v>39</v>
      </c>
      <c r="R626" s="8" t="s">
        <v>166</v>
      </c>
      <c r="S626" s="8" t="s">
        <v>3640</v>
      </c>
      <c r="T626" s="8" t="s">
        <v>3641</v>
      </c>
      <c r="U626" s="8">
        <v>0</v>
      </c>
      <c r="V626" s="8">
        <v>1328.76</v>
      </c>
      <c r="W626" s="8">
        <v>1</v>
      </c>
      <c r="X626" s="8">
        <v>0</v>
      </c>
      <c r="Y626" s="9">
        <f t="shared" si="90"/>
      </c>
      <c r="Z626" s="12">
        <f t="shared" si="91"/>
      </c>
      <c r="AA626" s="9">
        <f t="shared" si="92"/>
      </c>
      <c r="AB626" s="12">
        <f t="shared" si="93"/>
        <v>1328.76</v>
      </c>
      <c r="AC626" s="9">
        <f t="shared" si="94"/>
        <v>0</v>
      </c>
      <c r="AD626" s="12">
        <f t="shared" si="95"/>
        <v>2567164.32</v>
      </c>
      <c r="AE626" s="12"/>
    </row>
    <row r="627" spans="1:31" s="13" customFormat="1" ht="25.5" customHeight="1">
      <c r="A627" s="6" t="s">
        <v>3642</v>
      </c>
      <c r="B627" s="7"/>
      <c r="C627" s="7" t="s">
        <v>3643</v>
      </c>
      <c r="D627" s="6" t="s">
        <v>3644</v>
      </c>
      <c r="E627" s="6" t="s">
        <v>3645</v>
      </c>
      <c r="F627" s="6" t="s">
        <v>195</v>
      </c>
      <c r="G627" s="8" t="s">
        <v>3646</v>
      </c>
      <c r="H627" s="6">
        <v>82540</v>
      </c>
      <c r="I627" s="9">
        <v>279810.6</v>
      </c>
      <c r="J627" s="10">
        <v>3.39</v>
      </c>
      <c r="K627" s="8"/>
      <c r="L627" s="6">
        <v>12</v>
      </c>
      <c r="M627" s="6"/>
      <c r="N627" s="8"/>
      <c r="O627" s="8" t="s">
        <v>32</v>
      </c>
      <c r="P627" s="11">
        <v>2.873</v>
      </c>
      <c r="Q627" s="8" t="s">
        <v>39</v>
      </c>
      <c r="R627" s="8" t="s">
        <v>471</v>
      </c>
      <c r="S627" s="8" t="s">
        <v>3647</v>
      </c>
      <c r="T627" s="8" t="s">
        <v>3648</v>
      </c>
      <c r="U627" s="8">
        <v>190.71</v>
      </c>
      <c r="V627" s="8">
        <v>0</v>
      </c>
      <c r="W627" s="8">
        <v>10</v>
      </c>
      <c r="X627" s="8">
        <v>0</v>
      </c>
      <c r="Y627" s="9">
        <f t="shared" si="90"/>
        <v>173.37</v>
      </c>
      <c r="Z627" s="12">
        <f t="shared" si="91"/>
        <v>17.337</v>
      </c>
      <c r="AA627" s="9">
        <f t="shared" si="92"/>
        <v>83.43</v>
      </c>
      <c r="AB627" s="12">
        <f t="shared" si="93"/>
      </c>
      <c r="AC627" s="9">
        <f t="shared" si="94"/>
      </c>
      <c r="AD627" s="12">
        <f t="shared" si="95"/>
        <v>237137.42</v>
      </c>
      <c r="AE627" s="12"/>
    </row>
    <row r="628" spans="1:31" s="13" customFormat="1" ht="25.5" customHeight="1">
      <c r="A628" s="6" t="s">
        <v>3649</v>
      </c>
      <c r="B628" s="7"/>
      <c r="C628" s="7" t="s">
        <v>3650</v>
      </c>
      <c r="D628" s="6" t="s">
        <v>3651</v>
      </c>
      <c r="E628" s="6" t="s">
        <v>3652</v>
      </c>
      <c r="F628" s="6" t="s">
        <v>3653</v>
      </c>
      <c r="G628" s="8" t="s">
        <v>1155</v>
      </c>
      <c r="H628" s="6">
        <v>2030</v>
      </c>
      <c r="I628" s="9">
        <v>0.11</v>
      </c>
      <c r="J628" s="10">
        <v>5E-05</v>
      </c>
      <c r="K628" s="8"/>
      <c r="L628" s="6">
        <v>12</v>
      </c>
      <c r="M628" s="6"/>
      <c r="N628" s="8"/>
      <c r="O628" s="8" t="s">
        <v>55</v>
      </c>
      <c r="P628" s="11">
        <v>1E-05</v>
      </c>
      <c r="Q628" s="8" t="s">
        <v>39</v>
      </c>
      <c r="R628" s="8" t="s">
        <v>3437</v>
      </c>
      <c r="S628" s="8" t="s">
        <v>3654</v>
      </c>
      <c r="T628" s="8" t="s">
        <v>3655</v>
      </c>
      <c r="U628" s="8">
        <v>8.46</v>
      </c>
      <c r="V628" s="8">
        <v>0</v>
      </c>
      <c r="W628" s="8">
        <v>30</v>
      </c>
      <c r="X628" s="8">
        <v>0</v>
      </c>
      <c r="Y628" s="9">
        <f t="shared" si="90"/>
        <v>7.69</v>
      </c>
      <c r="Z628" s="12">
        <f t="shared" si="91"/>
        <v>0.25633</v>
      </c>
      <c r="AA628" s="9">
        <f t="shared" si="92"/>
        <v>100</v>
      </c>
      <c r="AB628" s="12">
        <f t="shared" si="93"/>
      </c>
      <c r="AC628" s="9">
        <f t="shared" si="94"/>
      </c>
      <c r="AD628" s="12">
        <f t="shared" si="95"/>
        <v>0.020300000000000002</v>
      </c>
      <c r="AE628" s="12"/>
    </row>
    <row r="629" spans="1:31" s="13" customFormat="1" ht="25.5" customHeight="1">
      <c r="A629" s="6" t="s">
        <v>3656</v>
      </c>
      <c r="B629" s="7"/>
      <c r="C629" s="7" t="s">
        <v>3657</v>
      </c>
      <c r="D629" s="6" t="s">
        <v>3651</v>
      </c>
      <c r="E629" s="6" t="s">
        <v>3652</v>
      </c>
      <c r="F629" s="6" t="s">
        <v>2571</v>
      </c>
      <c r="G629" s="8" t="s">
        <v>512</v>
      </c>
      <c r="H629" s="6">
        <v>10440</v>
      </c>
      <c r="I629" s="9">
        <v>0.53</v>
      </c>
      <c r="J629" s="10">
        <v>5E-05</v>
      </c>
      <c r="K629" s="8"/>
      <c r="L629" s="6">
        <v>12</v>
      </c>
      <c r="M629" s="6"/>
      <c r="N629" s="8"/>
      <c r="O629" s="8" t="s">
        <v>55</v>
      </c>
      <c r="P629" s="11">
        <v>1E-05</v>
      </c>
      <c r="Q629" s="8" t="s">
        <v>39</v>
      </c>
      <c r="R629" s="8" t="s">
        <v>3437</v>
      </c>
      <c r="S629" s="8" t="s">
        <v>3658</v>
      </c>
      <c r="T629" s="8" t="s">
        <v>3659</v>
      </c>
      <c r="U629" s="8">
        <v>9.67</v>
      </c>
      <c r="V629" s="8">
        <v>0</v>
      </c>
      <c r="W629" s="8">
        <v>30</v>
      </c>
      <c r="X629" s="8">
        <v>0</v>
      </c>
      <c r="Y629" s="9">
        <f t="shared" si="90"/>
        <v>8.79</v>
      </c>
      <c r="Z629" s="12">
        <f t="shared" si="91"/>
        <v>0.293</v>
      </c>
      <c r="AA629" s="9">
        <f t="shared" si="92"/>
        <v>100</v>
      </c>
      <c r="AB629" s="12">
        <f t="shared" si="93"/>
      </c>
      <c r="AC629" s="9">
        <f t="shared" si="94"/>
      </c>
      <c r="AD629" s="12">
        <f t="shared" si="95"/>
        <v>0.1044</v>
      </c>
      <c r="AE629" s="12"/>
    </row>
    <row r="630" spans="1:31" s="13" customFormat="1" ht="38.25" customHeight="1">
      <c r="A630" s="6" t="s">
        <v>3660</v>
      </c>
      <c r="B630" s="7"/>
      <c r="C630" s="7" t="s">
        <v>3661</v>
      </c>
      <c r="D630" s="6" t="s">
        <v>3662</v>
      </c>
      <c r="E630" s="6" t="s">
        <v>3663</v>
      </c>
      <c r="F630" s="6" t="s">
        <v>36</v>
      </c>
      <c r="G630" s="8" t="s">
        <v>402</v>
      </c>
      <c r="H630" s="6">
        <v>38100</v>
      </c>
      <c r="I630" s="9">
        <v>1004.32</v>
      </c>
      <c r="J630" s="10">
        <v>0.02636</v>
      </c>
      <c r="K630" s="8"/>
      <c r="L630" s="6">
        <v>12</v>
      </c>
      <c r="M630" s="6"/>
      <c r="N630" s="8"/>
      <c r="O630" s="8" t="s">
        <v>48</v>
      </c>
      <c r="P630" s="11">
        <v>0.02636</v>
      </c>
      <c r="Q630" s="8" t="s">
        <v>39</v>
      </c>
      <c r="R630" s="8" t="s">
        <v>1048</v>
      </c>
      <c r="S630" s="8" t="s">
        <v>3664</v>
      </c>
      <c r="T630" s="8" t="s">
        <v>3665</v>
      </c>
      <c r="U630" s="8">
        <v>1.45</v>
      </c>
      <c r="V630" s="8">
        <v>0</v>
      </c>
      <c r="W630" s="8">
        <v>25</v>
      </c>
      <c r="X630" s="8">
        <v>0</v>
      </c>
      <c r="Y630" s="9">
        <f t="shared" si="90"/>
        <v>1.32</v>
      </c>
      <c r="Z630" s="12">
        <f t="shared" si="91"/>
        <v>0.0528</v>
      </c>
      <c r="AA630" s="9">
        <f t="shared" si="92"/>
        <v>50.08</v>
      </c>
      <c r="AB630" s="12">
        <f t="shared" si="93"/>
      </c>
      <c r="AC630" s="9">
        <f t="shared" si="94"/>
      </c>
      <c r="AD630" s="12">
        <f t="shared" si="95"/>
        <v>1004.316</v>
      </c>
      <c r="AE630" s="12"/>
    </row>
    <row r="631" spans="1:31" s="13" customFormat="1" ht="51" customHeight="1">
      <c r="A631" s="6" t="s">
        <v>3666</v>
      </c>
      <c r="B631" s="7"/>
      <c r="C631" s="7" t="s">
        <v>3667</v>
      </c>
      <c r="D631" s="6" t="s">
        <v>3662</v>
      </c>
      <c r="E631" s="6" t="s">
        <v>3663</v>
      </c>
      <c r="F631" s="6" t="s">
        <v>3668</v>
      </c>
      <c r="G631" s="8" t="s">
        <v>3669</v>
      </c>
      <c r="H631" s="6">
        <v>12096</v>
      </c>
      <c r="I631" s="9">
        <v>4475.52</v>
      </c>
      <c r="J631" s="10">
        <v>0.37</v>
      </c>
      <c r="K631" s="8"/>
      <c r="L631" s="6">
        <v>12</v>
      </c>
      <c r="M631" s="6"/>
      <c r="N631" s="8"/>
      <c r="O631" s="8" t="s">
        <v>48</v>
      </c>
      <c r="P631" s="11">
        <v>0.37</v>
      </c>
      <c r="Q631" s="8" t="s">
        <v>39</v>
      </c>
      <c r="R631" s="8" t="s">
        <v>794</v>
      </c>
      <c r="S631" s="8" t="s">
        <v>3670</v>
      </c>
      <c r="T631" s="8" t="s">
        <v>3671</v>
      </c>
      <c r="U631" s="8">
        <v>4.88</v>
      </c>
      <c r="V631" s="8">
        <v>0</v>
      </c>
      <c r="W631" s="8">
        <v>6</v>
      </c>
      <c r="X631" s="8">
        <v>0</v>
      </c>
      <c r="Y631" s="9">
        <f t="shared" si="90"/>
        <v>4.44</v>
      </c>
      <c r="Z631" s="12">
        <f t="shared" si="91"/>
        <v>0.74</v>
      </c>
      <c r="AA631" s="9">
        <f t="shared" si="92"/>
        <v>50</v>
      </c>
      <c r="AB631" s="12">
        <f t="shared" si="93"/>
      </c>
      <c r="AC631" s="9">
        <f t="shared" si="94"/>
      </c>
      <c r="AD631" s="12">
        <f t="shared" si="95"/>
        <v>4475.5199999999995</v>
      </c>
      <c r="AE631" s="12"/>
    </row>
    <row r="632" spans="1:31" s="13" customFormat="1" ht="25.5" customHeight="1">
      <c r="A632" s="6" t="s">
        <v>3672</v>
      </c>
      <c r="B632" s="7"/>
      <c r="C632" s="7" t="s">
        <v>3673</v>
      </c>
      <c r="D632" s="6" t="s">
        <v>3674</v>
      </c>
      <c r="E632" s="6" t="s">
        <v>3675</v>
      </c>
      <c r="F632" s="6" t="s">
        <v>844</v>
      </c>
      <c r="G632" s="8" t="s">
        <v>3676</v>
      </c>
      <c r="H632" s="6">
        <v>220</v>
      </c>
      <c r="I632" s="9">
        <v>1394.8</v>
      </c>
      <c r="J632" s="10">
        <v>6.34</v>
      </c>
      <c r="K632" s="8"/>
      <c r="L632" s="6">
        <v>12</v>
      </c>
      <c r="M632" s="6"/>
      <c r="N632" s="8"/>
      <c r="O632" s="8" t="s">
        <v>32</v>
      </c>
      <c r="P632" s="11">
        <v>6.34</v>
      </c>
      <c r="Q632" s="8" t="s">
        <v>39</v>
      </c>
      <c r="R632" s="8" t="s">
        <v>3471</v>
      </c>
      <c r="S632" s="8" t="s">
        <v>3677</v>
      </c>
      <c r="T632" s="8" t="s">
        <v>3678</v>
      </c>
      <c r="U632" s="8">
        <v>0</v>
      </c>
      <c r="V632" s="8">
        <v>31.7</v>
      </c>
      <c r="W632" s="8">
        <v>5</v>
      </c>
      <c r="X632" s="8">
        <v>0</v>
      </c>
      <c r="Y632" s="9">
        <f t="shared" si="90"/>
      </c>
      <c r="Z632" s="12">
        <f t="shared" si="91"/>
      </c>
      <c r="AA632" s="9">
        <f t="shared" si="92"/>
      </c>
      <c r="AB632" s="12">
        <f t="shared" si="93"/>
        <v>6.34</v>
      </c>
      <c r="AC632" s="9">
        <f t="shared" si="94"/>
        <v>0</v>
      </c>
      <c r="AD632" s="12">
        <f t="shared" si="95"/>
        <v>1394.8</v>
      </c>
      <c r="AE632" s="12"/>
    </row>
    <row r="633" spans="1:31" s="13" customFormat="1" ht="25.5" customHeight="1">
      <c r="A633" s="6" t="s">
        <v>3679</v>
      </c>
      <c r="B633" s="7"/>
      <c r="C633" s="7" t="s">
        <v>3680</v>
      </c>
      <c r="D633" s="6" t="s">
        <v>3674</v>
      </c>
      <c r="E633" s="6" t="s">
        <v>3675</v>
      </c>
      <c r="F633" s="6" t="s">
        <v>2860</v>
      </c>
      <c r="G633" s="8" t="s">
        <v>3676</v>
      </c>
      <c r="H633" s="6">
        <v>1480</v>
      </c>
      <c r="I633" s="9">
        <v>9383.2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3471</v>
      </c>
      <c r="S633" s="8" t="s">
        <v>3681</v>
      </c>
      <c r="T633" s="8" t="s">
        <v>3682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9383.199999999999</v>
      </c>
      <c r="AE633" s="12"/>
    </row>
    <row r="634" spans="1:31" s="13" customFormat="1" ht="25.5" customHeight="1">
      <c r="A634" s="6" t="s">
        <v>3683</v>
      </c>
      <c r="B634" s="7"/>
      <c r="C634" s="7" t="s">
        <v>3684</v>
      </c>
      <c r="D634" s="6" t="s">
        <v>3685</v>
      </c>
      <c r="E634" s="6" t="s">
        <v>3686</v>
      </c>
      <c r="F634" s="6" t="s">
        <v>2860</v>
      </c>
      <c r="G634" s="8" t="s">
        <v>3687</v>
      </c>
      <c r="H634" s="6">
        <v>50</v>
      </c>
      <c r="I634" s="9">
        <v>317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3471</v>
      </c>
      <c r="S634" s="8" t="s">
        <v>3688</v>
      </c>
      <c r="T634" s="8" t="s">
        <v>3689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317</v>
      </c>
      <c r="AE634" s="12"/>
    </row>
    <row r="635" spans="1:31" s="13" customFormat="1" ht="25.5" customHeight="1">
      <c r="A635" s="6" t="s">
        <v>3690</v>
      </c>
      <c r="B635" s="7"/>
      <c r="C635" s="7" t="s">
        <v>3691</v>
      </c>
      <c r="D635" s="6" t="s">
        <v>3685</v>
      </c>
      <c r="E635" s="6" t="s">
        <v>3686</v>
      </c>
      <c r="F635" s="6" t="s">
        <v>2860</v>
      </c>
      <c r="G635" s="8" t="s">
        <v>3692</v>
      </c>
      <c r="H635" s="6">
        <v>260</v>
      </c>
      <c r="I635" s="9">
        <v>1648.4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3471</v>
      </c>
      <c r="S635" s="8" t="s">
        <v>3693</v>
      </c>
      <c r="T635" s="8" t="s">
        <v>3694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1648.3999999999999</v>
      </c>
      <c r="AE635" s="12"/>
    </row>
    <row r="636" spans="1:31" s="13" customFormat="1" ht="25.5" customHeight="1">
      <c r="A636" s="6" t="s">
        <v>3695</v>
      </c>
      <c r="B636" s="7"/>
      <c r="C636" s="7" t="s">
        <v>3696</v>
      </c>
      <c r="D636" s="6" t="s">
        <v>3685</v>
      </c>
      <c r="E636" s="6" t="s">
        <v>3686</v>
      </c>
      <c r="F636" s="6" t="s">
        <v>2860</v>
      </c>
      <c r="G636" s="8" t="s">
        <v>3697</v>
      </c>
      <c r="H636" s="6">
        <v>800</v>
      </c>
      <c r="I636" s="9">
        <v>5072</v>
      </c>
      <c r="J636" s="10">
        <v>6.34</v>
      </c>
      <c r="K636" s="8"/>
      <c r="L636" s="6">
        <v>12</v>
      </c>
      <c r="M636" s="6"/>
      <c r="N636" s="8"/>
      <c r="O636" s="8" t="s">
        <v>32</v>
      </c>
      <c r="P636" s="11">
        <v>6.34</v>
      </c>
      <c r="Q636" s="8" t="s">
        <v>39</v>
      </c>
      <c r="R636" s="8" t="s">
        <v>3471</v>
      </c>
      <c r="S636" s="8" t="s">
        <v>3698</v>
      </c>
      <c r="T636" s="8" t="s">
        <v>3699</v>
      </c>
      <c r="U636" s="8">
        <v>0</v>
      </c>
      <c r="V636" s="8">
        <v>31.7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6.34</v>
      </c>
      <c r="AC636" s="9">
        <f t="shared" si="94"/>
        <v>0</v>
      </c>
      <c r="AD636" s="12">
        <f t="shared" si="95"/>
        <v>5072</v>
      </c>
      <c r="AE636" s="12"/>
    </row>
    <row r="637" spans="1:31" s="13" customFormat="1" ht="38.25" customHeight="1">
      <c r="A637" s="6" t="s">
        <v>3700</v>
      </c>
      <c r="B637" s="7"/>
      <c r="C637" s="7" t="s">
        <v>3701</v>
      </c>
      <c r="D637" s="6" t="s">
        <v>3702</v>
      </c>
      <c r="E637" s="6" t="s">
        <v>3703</v>
      </c>
      <c r="F637" s="6" t="s">
        <v>3704</v>
      </c>
      <c r="G637" s="8" t="s">
        <v>3705</v>
      </c>
      <c r="H637" s="6">
        <v>6986</v>
      </c>
      <c r="I637" s="9">
        <v>58813.76</v>
      </c>
      <c r="J637" s="10">
        <v>8.418</v>
      </c>
      <c r="K637" s="8"/>
      <c r="L637" s="6">
        <v>12</v>
      </c>
      <c r="M637" s="6"/>
      <c r="N637" s="8"/>
      <c r="O637" s="8" t="s">
        <v>32</v>
      </c>
      <c r="P637" s="11">
        <v>8.418</v>
      </c>
      <c r="Q637" s="8" t="s">
        <v>39</v>
      </c>
      <c r="R637" s="8" t="s">
        <v>3471</v>
      </c>
      <c r="S637" s="8" t="s">
        <v>3706</v>
      </c>
      <c r="T637" s="8" t="s">
        <v>3707</v>
      </c>
      <c r="U637" s="8">
        <v>0</v>
      </c>
      <c r="V637" s="8">
        <v>48.38</v>
      </c>
      <c r="W637" s="8">
        <v>5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9.676</v>
      </c>
      <c r="AC637" s="9">
        <f t="shared" si="94"/>
        <v>13</v>
      </c>
      <c r="AD637" s="12">
        <f t="shared" si="95"/>
        <v>58808.147999999994</v>
      </c>
      <c r="AE637" s="12"/>
    </row>
    <row r="638" spans="1:31" s="13" customFormat="1" ht="25.5" customHeight="1">
      <c r="A638" s="6" t="s">
        <v>3708</v>
      </c>
      <c r="B638" s="7"/>
      <c r="C638" s="7" t="s">
        <v>3709</v>
      </c>
      <c r="D638" s="6" t="s">
        <v>3710</v>
      </c>
      <c r="E638" s="6" t="s">
        <v>3711</v>
      </c>
      <c r="F638" s="6" t="s">
        <v>3712</v>
      </c>
      <c r="G638" s="8" t="s">
        <v>3713</v>
      </c>
      <c r="H638" s="6">
        <v>10118</v>
      </c>
      <c r="I638" s="9">
        <v>283911.08</v>
      </c>
      <c r="J638" s="10">
        <v>28.06</v>
      </c>
      <c r="K638" s="8"/>
      <c r="L638" s="6">
        <v>12</v>
      </c>
      <c r="M638" s="6"/>
      <c r="N638" s="8"/>
      <c r="O638" s="8" t="s">
        <v>32</v>
      </c>
      <c r="P638" s="11">
        <v>28.06</v>
      </c>
      <c r="Q638" s="8" t="s">
        <v>39</v>
      </c>
      <c r="R638" s="8" t="s">
        <v>166</v>
      </c>
      <c r="S638" s="8" t="s">
        <v>3714</v>
      </c>
      <c r="T638" s="8" t="s">
        <v>3715</v>
      </c>
      <c r="U638" s="8">
        <v>0</v>
      </c>
      <c r="V638" s="8">
        <v>32.25</v>
      </c>
      <c r="W638" s="8">
        <v>1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32.25</v>
      </c>
      <c r="AC638" s="9">
        <f t="shared" si="94"/>
        <v>12.989999999999995</v>
      </c>
      <c r="AD638" s="12">
        <f t="shared" si="95"/>
        <v>283911.07999999996</v>
      </c>
      <c r="AE638" s="12"/>
    </row>
    <row r="639" spans="1:31" s="13" customFormat="1" ht="38.25" customHeight="1">
      <c r="A639" s="6" t="s">
        <v>3716</v>
      </c>
      <c r="B639" s="7"/>
      <c r="C639" s="7" t="s">
        <v>3717</v>
      </c>
      <c r="D639" s="6" t="s">
        <v>3710</v>
      </c>
      <c r="E639" s="6" t="s">
        <v>3711</v>
      </c>
      <c r="F639" s="6" t="s">
        <v>3718</v>
      </c>
      <c r="G639" s="8" t="s">
        <v>3705</v>
      </c>
      <c r="H639" s="6">
        <v>25004</v>
      </c>
      <c r="I639" s="9">
        <v>210494.43</v>
      </c>
      <c r="J639" s="10">
        <v>8.41843</v>
      </c>
      <c r="K639" s="8"/>
      <c r="L639" s="6">
        <v>12</v>
      </c>
      <c r="M639" s="6"/>
      <c r="N639" s="8"/>
      <c r="O639" s="8" t="s">
        <v>32</v>
      </c>
      <c r="P639" s="11">
        <v>8.41843</v>
      </c>
      <c r="Q639" s="8" t="s">
        <v>39</v>
      </c>
      <c r="R639" s="8" t="s">
        <v>166</v>
      </c>
      <c r="S639" s="8" t="s">
        <v>3719</v>
      </c>
      <c r="T639" s="8" t="s">
        <v>3720</v>
      </c>
      <c r="U639" s="8">
        <v>0</v>
      </c>
      <c r="V639" s="8">
        <v>48.38</v>
      </c>
      <c r="W639" s="8">
        <v>5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9.676</v>
      </c>
      <c r="AC639" s="9">
        <f t="shared" si="94"/>
        <v>13</v>
      </c>
      <c r="AD639" s="12">
        <f t="shared" si="95"/>
        <v>210494.42372000002</v>
      </c>
      <c r="AE639" s="12"/>
    </row>
    <row r="640" spans="1:31" s="13" customFormat="1" ht="38.25" customHeight="1">
      <c r="A640" s="6" t="s">
        <v>3716</v>
      </c>
      <c r="B640" s="7"/>
      <c r="C640" s="7" t="s">
        <v>3717</v>
      </c>
      <c r="D640" s="6" t="s">
        <v>3710</v>
      </c>
      <c r="E640" s="6" t="s">
        <v>3711</v>
      </c>
      <c r="F640" s="6" t="s">
        <v>3718</v>
      </c>
      <c r="G640" s="8" t="s">
        <v>3705</v>
      </c>
      <c r="H640" s="6">
        <v>25004</v>
      </c>
      <c r="I640" s="9">
        <v>210494.43</v>
      </c>
      <c r="J640" s="10">
        <v>8.41843</v>
      </c>
      <c r="K640" s="8"/>
      <c r="L640" s="6">
        <v>12</v>
      </c>
      <c r="M640" s="6"/>
      <c r="N640" s="8"/>
      <c r="O640" s="8" t="s">
        <v>32</v>
      </c>
      <c r="P640" s="11">
        <v>8.41843</v>
      </c>
      <c r="Q640" s="8" t="s">
        <v>39</v>
      </c>
      <c r="R640" s="8" t="s">
        <v>166</v>
      </c>
      <c r="S640" s="8" t="s">
        <v>3721</v>
      </c>
      <c r="T640" s="8" t="s">
        <v>3722</v>
      </c>
      <c r="U640" s="8">
        <v>0</v>
      </c>
      <c r="V640" s="8">
        <v>48.38</v>
      </c>
      <c r="W640" s="8">
        <v>5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9.676</v>
      </c>
      <c r="AC640" s="9">
        <f t="shared" si="94"/>
        <v>13</v>
      </c>
      <c r="AD640" s="12">
        <f t="shared" si="95"/>
        <v>210494.42372000002</v>
      </c>
      <c r="AE640" s="12"/>
    </row>
    <row r="641" spans="1:31" s="13" customFormat="1" ht="25.5" customHeight="1">
      <c r="A641" s="6" t="s">
        <v>3723</v>
      </c>
      <c r="B641" s="7"/>
      <c r="C641" s="7" t="s">
        <v>3724</v>
      </c>
      <c r="D641" s="6" t="s">
        <v>3725</v>
      </c>
      <c r="E641" s="6" t="s">
        <v>3726</v>
      </c>
      <c r="F641" s="6" t="s">
        <v>1030</v>
      </c>
      <c r="G641" s="8" t="s">
        <v>3713</v>
      </c>
      <c r="H641" s="6">
        <v>4712</v>
      </c>
      <c r="I641" s="9">
        <v>50889.6</v>
      </c>
      <c r="J641" s="10">
        <v>10.8</v>
      </c>
      <c r="K641" s="8"/>
      <c r="L641" s="6">
        <v>12</v>
      </c>
      <c r="M641" s="6"/>
      <c r="N641" s="8"/>
      <c r="O641" s="8" t="s">
        <v>32</v>
      </c>
      <c r="P641" s="11">
        <v>10.45</v>
      </c>
      <c r="Q641" s="8" t="s">
        <v>39</v>
      </c>
      <c r="R641" s="8" t="s">
        <v>166</v>
      </c>
      <c r="S641" s="8" t="s">
        <v>3727</v>
      </c>
      <c r="T641" s="8" t="s">
        <v>3728</v>
      </c>
      <c r="U641" s="8">
        <v>0</v>
      </c>
      <c r="V641" s="8">
        <v>19.95</v>
      </c>
      <c r="W641" s="8">
        <v>1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19.95</v>
      </c>
      <c r="AC641" s="9">
        <f t="shared" si="94"/>
        <v>47.62</v>
      </c>
      <c r="AD641" s="12">
        <f t="shared" si="95"/>
        <v>49240.399999999994</v>
      </c>
      <c r="AE641" s="12"/>
    </row>
    <row r="642" spans="1:31" s="13" customFormat="1" ht="38.25" customHeight="1">
      <c r="A642" s="6" t="s">
        <v>3729</v>
      </c>
      <c r="B642" s="7"/>
      <c r="C642" s="7" t="s">
        <v>3730</v>
      </c>
      <c r="D642" s="6" t="s">
        <v>3725</v>
      </c>
      <c r="E642" s="6" t="s">
        <v>3726</v>
      </c>
      <c r="F642" s="6" t="s">
        <v>2860</v>
      </c>
      <c r="G642" s="8" t="s">
        <v>3705</v>
      </c>
      <c r="H642" s="6">
        <v>19531</v>
      </c>
      <c r="I642" s="9">
        <v>95705.17</v>
      </c>
      <c r="J642" s="10">
        <v>4.9</v>
      </c>
      <c r="K642" s="8"/>
      <c r="L642" s="6">
        <v>12</v>
      </c>
      <c r="M642" s="6"/>
      <c r="N642" s="8"/>
      <c r="O642" s="8" t="s">
        <v>32</v>
      </c>
      <c r="P642" s="11">
        <v>4.4</v>
      </c>
      <c r="Q642" s="8" t="s">
        <v>39</v>
      </c>
      <c r="R642" s="8" t="s">
        <v>166</v>
      </c>
      <c r="S642" s="8" t="s">
        <v>3731</v>
      </c>
      <c r="T642" s="8" t="s">
        <v>3732</v>
      </c>
      <c r="U642" s="8">
        <v>0</v>
      </c>
      <c r="V642" s="8">
        <v>29.93</v>
      </c>
      <c r="W642" s="8">
        <v>5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5.986</v>
      </c>
      <c r="AC642" s="9">
        <f t="shared" si="94"/>
        <v>26.5</v>
      </c>
      <c r="AD642" s="12">
        <f t="shared" si="95"/>
        <v>85936.40000000001</v>
      </c>
      <c r="AE642" s="12"/>
    </row>
    <row r="643" spans="1:31" s="13" customFormat="1" ht="25.5" customHeight="1">
      <c r="A643" s="6" t="s">
        <v>3733</v>
      </c>
      <c r="B643" s="7"/>
      <c r="C643" s="7" t="s">
        <v>3734</v>
      </c>
      <c r="D643" s="6" t="s">
        <v>3735</v>
      </c>
      <c r="E643" s="6" t="s">
        <v>3736</v>
      </c>
      <c r="F643" s="6" t="s">
        <v>1030</v>
      </c>
      <c r="G643" s="8" t="s">
        <v>3737</v>
      </c>
      <c r="H643" s="6">
        <v>10884</v>
      </c>
      <c r="I643" s="9">
        <v>119724</v>
      </c>
      <c r="J643" s="10">
        <v>11</v>
      </c>
      <c r="K643" s="8"/>
      <c r="L643" s="6">
        <v>12</v>
      </c>
      <c r="M643" s="6"/>
      <c r="N643" s="8"/>
      <c r="O643" s="8" t="s">
        <v>38</v>
      </c>
      <c r="P643" s="11">
        <v>11</v>
      </c>
      <c r="Q643" s="8" t="s">
        <v>39</v>
      </c>
      <c r="R643" s="8" t="s">
        <v>70</v>
      </c>
      <c r="S643" s="8" t="s">
        <v>3738</v>
      </c>
      <c r="T643" s="8" t="s">
        <v>3739</v>
      </c>
      <c r="U643" s="8">
        <v>0</v>
      </c>
      <c r="V643" s="8">
        <v>21.13</v>
      </c>
      <c r="W643" s="8">
        <v>1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21.13</v>
      </c>
      <c r="AC643" s="9">
        <f t="shared" si="94"/>
        <v>47.94</v>
      </c>
      <c r="AD643" s="12">
        <f t="shared" si="95"/>
        <v>119724</v>
      </c>
      <c r="AE643" s="12"/>
    </row>
    <row r="644" spans="1:31" s="13" customFormat="1" ht="25.5" customHeight="1">
      <c r="A644" s="6" t="s">
        <v>3740</v>
      </c>
      <c r="B644" s="7"/>
      <c r="C644" s="7" t="s">
        <v>3741</v>
      </c>
      <c r="D644" s="6" t="s">
        <v>3735</v>
      </c>
      <c r="E644" s="6" t="s">
        <v>3736</v>
      </c>
      <c r="F644" s="6" t="s">
        <v>3742</v>
      </c>
      <c r="G644" s="8" t="s">
        <v>3676</v>
      </c>
      <c r="H644" s="6">
        <v>9950</v>
      </c>
      <c r="I644" s="9">
        <v>39800</v>
      </c>
      <c r="J644" s="10">
        <v>4</v>
      </c>
      <c r="K644" s="8"/>
      <c r="L644" s="6">
        <v>12</v>
      </c>
      <c r="M644" s="6"/>
      <c r="N644" s="8"/>
      <c r="O644" s="8" t="s">
        <v>48</v>
      </c>
      <c r="P644" s="11">
        <v>4</v>
      </c>
      <c r="Q644" s="8" t="s">
        <v>39</v>
      </c>
      <c r="R644" s="8" t="s">
        <v>70</v>
      </c>
      <c r="S644" s="8" t="s">
        <v>3743</v>
      </c>
      <c r="T644" s="8" t="s">
        <v>3744</v>
      </c>
      <c r="U644" s="8">
        <v>0</v>
      </c>
      <c r="V644" s="8">
        <v>31.73</v>
      </c>
      <c r="W644" s="8">
        <v>5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6.346</v>
      </c>
      <c r="AC644" s="9">
        <f t="shared" si="94"/>
        <v>36.97</v>
      </c>
      <c r="AD644" s="12">
        <f t="shared" si="95"/>
        <v>39800</v>
      </c>
      <c r="AE644" s="12"/>
    </row>
    <row r="645" spans="1:31" s="13" customFormat="1" ht="25.5" customHeight="1">
      <c r="A645" s="6" t="s">
        <v>3745</v>
      </c>
      <c r="B645" s="7"/>
      <c r="C645" s="7" t="s">
        <v>3746</v>
      </c>
      <c r="D645" s="6" t="s">
        <v>3747</v>
      </c>
      <c r="E645" s="6" t="s">
        <v>3736</v>
      </c>
      <c r="F645" s="6" t="s">
        <v>3748</v>
      </c>
      <c r="G645" s="8" t="s">
        <v>3749</v>
      </c>
      <c r="H645" s="6">
        <v>180</v>
      </c>
      <c r="I645" s="9">
        <v>720</v>
      </c>
      <c r="J645" s="10">
        <v>4</v>
      </c>
      <c r="K645" s="8"/>
      <c r="L645" s="6">
        <v>12</v>
      </c>
      <c r="M645" s="6"/>
      <c r="N645" s="8"/>
      <c r="O645" s="8" t="s">
        <v>48</v>
      </c>
      <c r="P645" s="11">
        <v>4</v>
      </c>
      <c r="Q645" s="8" t="s">
        <v>39</v>
      </c>
      <c r="R645" s="8" t="s">
        <v>70</v>
      </c>
      <c r="S645" s="8" t="s">
        <v>3750</v>
      </c>
      <c r="T645" s="8" t="s">
        <v>3751</v>
      </c>
      <c r="U645" s="8">
        <v>0</v>
      </c>
      <c r="V645" s="8">
        <v>31.73</v>
      </c>
      <c r="W645" s="8">
        <v>5</v>
      </c>
      <c r="X645" s="8">
        <v>0</v>
      </c>
      <c r="Y645" s="9">
        <f t="shared" si="90"/>
      </c>
      <c r="Z645" s="12">
        <f t="shared" si="91"/>
      </c>
      <c r="AA645" s="9">
        <f t="shared" si="92"/>
      </c>
      <c r="AB645" s="12">
        <f t="shared" si="93"/>
        <v>6.346</v>
      </c>
      <c r="AC645" s="9">
        <f t="shared" si="94"/>
        <v>36.97</v>
      </c>
      <c r="AD645" s="12">
        <f t="shared" si="95"/>
        <v>720</v>
      </c>
      <c r="AE645" s="12"/>
    </row>
    <row r="646" spans="1:31" s="13" customFormat="1" ht="25.5" customHeight="1">
      <c r="A646" s="6" t="s">
        <v>3752</v>
      </c>
      <c r="B646" s="7"/>
      <c r="C646" s="7" t="s">
        <v>3753</v>
      </c>
      <c r="D646" s="6" t="s">
        <v>3754</v>
      </c>
      <c r="E646" s="6" t="s">
        <v>3736</v>
      </c>
      <c r="F646" s="6" t="s">
        <v>1030</v>
      </c>
      <c r="G646" s="8" t="s">
        <v>3755</v>
      </c>
      <c r="H646" s="6">
        <v>44</v>
      </c>
      <c r="I646" s="9">
        <v>484</v>
      </c>
      <c r="J646" s="10">
        <v>11</v>
      </c>
      <c r="K646" s="8"/>
      <c r="L646" s="6">
        <v>12</v>
      </c>
      <c r="M646" s="6"/>
      <c r="N646" s="8"/>
      <c r="O646" s="8" t="s">
        <v>38</v>
      </c>
      <c r="P646" s="11">
        <v>11</v>
      </c>
      <c r="Q646" s="8" t="s">
        <v>39</v>
      </c>
      <c r="R646" s="8" t="s">
        <v>70</v>
      </c>
      <c r="S646" s="8" t="s">
        <v>3756</v>
      </c>
      <c r="T646" s="8" t="s">
        <v>3757</v>
      </c>
      <c r="U646" s="8">
        <v>0</v>
      </c>
      <c r="V646" s="8">
        <v>21.13</v>
      </c>
      <c r="W646" s="8">
        <v>1</v>
      </c>
      <c r="X646" s="8">
        <v>0</v>
      </c>
      <c r="Y646" s="9">
        <f aca="true" t="shared" si="96" ref="Y646:Y690">IF(U646&gt;0,ROUND(U646*100/110,2),"")</f>
      </c>
      <c r="Z646" s="12">
        <f aca="true" t="shared" si="97" ref="Z646:Z690">IF(W646*U646&gt;0,ROUND(Y646/IF(X646&gt;0,X646,W646)/IF(X646&gt;0,W646,1),5),Y646)</f>
      </c>
      <c r="AA646" s="9">
        <f aca="true" t="shared" si="98" ref="AA646:AA690">IF(W646*U646&gt;0,100-ROUND(P646/Z646*100,2),"")</f>
      </c>
      <c r="AB646" s="12">
        <f aca="true" t="shared" si="99" ref="AB646:AB690">IF(W646*V646&gt;0,ROUND(V646/IF(X646&gt;0,X646,W646)/IF(X646&gt;0,W646,1),5),"")</f>
        <v>21.13</v>
      </c>
      <c r="AC646" s="9">
        <f aca="true" t="shared" si="100" ref="AC646:AC690">IF(W646*V646&gt;0,100-ROUND(P646/AB646*100,2),"")</f>
        <v>47.94</v>
      </c>
      <c r="AD646" s="12">
        <f aca="true" t="shared" si="101" ref="AD646:AD690">IF(ISNUMBER(H646),IF(ISNUMBER(P646),IF(P646&gt;0,P646*H646,""),""),"")</f>
        <v>484</v>
      </c>
      <c r="AE646" s="12"/>
    </row>
    <row r="647" spans="1:31" s="13" customFormat="1" ht="25.5" customHeight="1">
      <c r="A647" s="6" t="s">
        <v>3758</v>
      </c>
      <c r="B647" s="7"/>
      <c r="C647" s="7" t="s">
        <v>3759</v>
      </c>
      <c r="D647" s="6" t="s">
        <v>3754</v>
      </c>
      <c r="E647" s="6" t="s">
        <v>3760</v>
      </c>
      <c r="F647" s="6" t="s">
        <v>3748</v>
      </c>
      <c r="G647" s="8" t="s">
        <v>3761</v>
      </c>
      <c r="H647" s="6">
        <v>40</v>
      </c>
      <c r="I647" s="9">
        <v>160</v>
      </c>
      <c r="J647" s="10">
        <v>4</v>
      </c>
      <c r="K647" s="8"/>
      <c r="L647" s="6">
        <v>12</v>
      </c>
      <c r="M647" s="6"/>
      <c r="N647" s="8"/>
      <c r="O647" s="8" t="s">
        <v>48</v>
      </c>
      <c r="P647" s="11">
        <v>4</v>
      </c>
      <c r="Q647" s="8" t="s">
        <v>39</v>
      </c>
      <c r="R647" s="8" t="s">
        <v>70</v>
      </c>
      <c r="S647" s="8" t="s">
        <v>3762</v>
      </c>
      <c r="T647" s="8" t="s">
        <v>3763</v>
      </c>
      <c r="U647" s="8">
        <v>0</v>
      </c>
      <c r="V647" s="8">
        <v>31.73</v>
      </c>
      <c r="W647" s="8">
        <v>5</v>
      </c>
      <c r="X647" s="8">
        <v>0</v>
      </c>
      <c r="Y647" s="9">
        <f t="shared" si="96"/>
      </c>
      <c r="Z647" s="12">
        <f t="shared" si="97"/>
      </c>
      <c r="AA647" s="9">
        <f t="shared" si="98"/>
      </c>
      <c r="AB647" s="12">
        <f t="shared" si="99"/>
        <v>6.346</v>
      </c>
      <c r="AC647" s="9">
        <f t="shared" si="100"/>
        <v>36.97</v>
      </c>
      <c r="AD647" s="12">
        <f t="shared" si="101"/>
        <v>160</v>
      </c>
      <c r="AE647" s="12"/>
    </row>
    <row r="648" spans="1:31" s="13" customFormat="1" ht="25.5" customHeight="1">
      <c r="A648" s="6" t="s">
        <v>3764</v>
      </c>
      <c r="B648" s="7"/>
      <c r="C648" s="7" t="s">
        <v>3765</v>
      </c>
      <c r="D648" s="6" t="s">
        <v>3754</v>
      </c>
      <c r="E648" s="6" t="s">
        <v>3760</v>
      </c>
      <c r="F648" s="6" t="s">
        <v>3748</v>
      </c>
      <c r="G648" s="8" t="s">
        <v>3692</v>
      </c>
      <c r="H648" s="6">
        <v>40</v>
      </c>
      <c r="I648" s="9">
        <v>160</v>
      </c>
      <c r="J648" s="10">
        <v>4</v>
      </c>
      <c r="K648" s="8"/>
      <c r="L648" s="6">
        <v>12</v>
      </c>
      <c r="M648" s="6"/>
      <c r="N648" s="8"/>
      <c r="O648" s="8" t="s">
        <v>48</v>
      </c>
      <c r="P648" s="11">
        <v>4</v>
      </c>
      <c r="Q648" s="8" t="s">
        <v>39</v>
      </c>
      <c r="R648" s="8" t="s">
        <v>70</v>
      </c>
      <c r="S648" s="8" t="s">
        <v>3766</v>
      </c>
      <c r="T648" s="8" t="s">
        <v>3767</v>
      </c>
      <c r="U648" s="8">
        <v>0</v>
      </c>
      <c r="V648" s="8">
        <v>31.73</v>
      </c>
      <c r="W648" s="8">
        <v>5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6.346</v>
      </c>
      <c r="AC648" s="9">
        <f t="shared" si="100"/>
        <v>36.97</v>
      </c>
      <c r="AD648" s="12">
        <f t="shared" si="101"/>
        <v>160</v>
      </c>
      <c r="AE648" s="12"/>
    </row>
    <row r="649" spans="1:31" s="13" customFormat="1" ht="25.5" customHeight="1">
      <c r="A649" s="6" t="s">
        <v>3768</v>
      </c>
      <c r="B649" s="7"/>
      <c r="C649" s="7" t="s">
        <v>3769</v>
      </c>
      <c r="D649" s="6" t="s">
        <v>3770</v>
      </c>
      <c r="E649" s="6" t="s">
        <v>3771</v>
      </c>
      <c r="F649" s="6" t="s">
        <v>1030</v>
      </c>
      <c r="G649" s="8" t="s">
        <v>3737</v>
      </c>
      <c r="H649" s="6">
        <v>2910</v>
      </c>
      <c r="I649" s="9">
        <v>11640</v>
      </c>
      <c r="J649" s="10">
        <v>4</v>
      </c>
      <c r="K649" s="8"/>
      <c r="L649" s="6">
        <v>12</v>
      </c>
      <c r="M649" s="6"/>
      <c r="N649" s="8"/>
      <c r="O649" s="8" t="s">
        <v>38</v>
      </c>
      <c r="P649" s="11">
        <v>3</v>
      </c>
      <c r="Q649" s="8" t="s">
        <v>39</v>
      </c>
      <c r="R649" s="8" t="s">
        <v>70</v>
      </c>
      <c r="S649" s="8" t="s">
        <v>3772</v>
      </c>
      <c r="T649" s="8" t="s">
        <v>3773</v>
      </c>
      <c r="U649" s="8">
        <v>0</v>
      </c>
      <c r="V649" s="8">
        <v>8.92</v>
      </c>
      <c r="W649" s="8">
        <v>1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8.92</v>
      </c>
      <c r="AC649" s="9">
        <f t="shared" si="100"/>
        <v>66.37</v>
      </c>
      <c r="AD649" s="12">
        <f t="shared" si="101"/>
        <v>8730</v>
      </c>
      <c r="AE649" s="12"/>
    </row>
    <row r="650" spans="1:31" s="13" customFormat="1" ht="38.25" customHeight="1">
      <c r="A650" s="6" t="s">
        <v>3774</v>
      </c>
      <c r="B650" s="7"/>
      <c r="C650" s="7" t="s">
        <v>3775</v>
      </c>
      <c r="D650" s="6" t="s">
        <v>3776</v>
      </c>
      <c r="E650" s="6" t="s">
        <v>3777</v>
      </c>
      <c r="F650" s="6" t="s">
        <v>1030</v>
      </c>
      <c r="G650" s="8" t="s">
        <v>3778</v>
      </c>
      <c r="H650" s="6">
        <v>206</v>
      </c>
      <c r="I650" s="9">
        <v>824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3779</v>
      </c>
      <c r="T650" s="8" t="s">
        <v>3780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618</v>
      </c>
      <c r="AE650" s="12"/>
    </row>
    <row r="651" spans="1:31" s="13" customFormat="1" ht="25.5" customHeight="1">
      <c r="A651" s="6" t="s">
        <v>3781</v>
      </c>
      <c r="B651" s="7"/>
      <c r="C651" s="7" t="s">
        <v>3782</v>
      </c>
      <c r="D651" s="6" t="s">
        <v>3783</v>
      </c>
      <c r="E651" s="6" t="s">
        <v>3784</v>
      </c>
      <c r="F651" s="6" t="s">
        <v>1030</v>
      </c>
      <c r="G651" s="8" t="s">
        <v>3737</v>
      </c>
      <c r="H651" s="6">
        <v>250</v>
      </c>
      <c r="I651" s="9">
        <v>1000</v>
      </c>
      <c r="J651" s="10">
        <v>4</v>
      </c>
      <c r="K651" s="8"/>
      <c r="L651" s="6">
        <v>12</v>
      </c>
      <c r="M651" s="6"/>
      <c r="N651" s="8"/>
      <c r="O651" s="8" t="s">
        <v>38</v>
      </c>
      <c r="P651" s="11">
        <v>3</v>
      </c>
      <c r="Q651" s="8" t="s">
        <v>39</v>
      </c>
      <c r="R651" s="8" t="s">
        <v>70</v>
      </c>
      <c r="S651" s="8" t="s">
        <v>3785</v>
      </c>
      <c r="T651" s="8" t="s">
        <v>3786</v>
      </c>
      <c r="U651" s="8">
        <v>0</v>
      </c>
      <c r="V651" s="8">
        <v>8.92</v>
      </c>
      <c r="W651" s="8">
        <v>1</v>
      </c>
      <c r="X651" s="8">
        <v>0</v>
      </c>
      <c r="Y651" s="9">
        <f t="shared" si="96"/>
      </c>
      <c r="Z651" s="12">
        <f t="shared" si="97"/>
      </c>
      <c r="AA651" s="9">
        <f t="shared" si="98"/>
      </c>
      <c r="AB651" s="12">
        <f t="shared" si="99"/>
        <v>8.92</v>
      </c>
      <c r="AC651" s="9">
        <f t="shared" si="100"/>
        <v>66.37</v>
      </c>
      <c r="AD651" s="12">
        <f t="shared" si="101"/>
        <v>750</v>
      </c>
      <c r="AE651" s="12"/>
    </row>
    <row r="652" spans="1:31" s="13" customFormat="1" ht="25.5" customHeight="1">
      <c r="A652" s="6" t="s">
        <v>3787</v>
      </c>
      <c r="B652" s="7"/>
      <c r="C652" s="7" t="s">
        <v>3788</v>
      </c>
      <c r="D652" s="6" t="s">
        <v>3789</v>
      </c>
      <c r="E652" s="6" t="s">
        <v>3790</v>
      </c>
      <c r="F652" s="6" t="s">
        <v>1201</v>
      </c>
      <c r="G652" s="8" t="s">
        <v>3791</v>
      </c>
      <c r="H652" s="6">
        <v>180</v>
      </c>
      <c r="I652" s="9">
        <v>1339.2</v>
      </c>
      <c r="J652" s="10">
        <v>7.44</v>
      </c>
      <c r="K652" s="8"/>
      <c r="L652" s="6">
        <v>12</v>
      </c>
      <c r="M652" s="6"/>
      <c r="N652" s="8"/>
      <c r="O652" s="8" t="s">
        <v>32</v>
      </c>
      <c r="P652" s="11">
        <v>7.44</v>
      </c>
      <c r="Q652" s="8" t="s">
        <v>39</v>
      </c>
      <c r="R652" s="8" t="s">
        <v>1371</v>
      </c>
      <c r="S652" s="8" t="s">
        <v>3792</v>
      </c>
      <c r="T652" s="8" t="s">
        <v>3793</v>
      </c>
      <c r="U652" s="8">
        <v>16.37</v>
      </c>
      <c r="V652" s="8">
        <v>0</v>
      </c>
      <c r="W652" s="8">
        <v>1</v>
      </c>
      <c r="X652" s="8">
        <v>0</v>
      </c>
      <c r="Y652" s="9">
        <f t="shared" si="96"/>
        <v>14.88</v>
      </c>
      <c r="Z652" s="12">
        <f t="shared" si="97"/>
        <v>14.88</v>
      </c>
      <c r="AA652" s="9">
        <f t="shared" si="98"/>
        <v>50</v>
      </c>
      <c r="AB652" s="12">
        <f t="shared" si="99"/>
      </c>
      <c r="AC652" s="9">
        <f t="shared" si="100"/>
      </c>
      <c r="AD652" s="12">
        <f t="shared" si="101"/>
        <v>1339.2</v>
      </c>
      <c r="AE652" s="12"/>
    </row>
    <row r="653" spans="1:31" s="13" customFormat="1" ht="25.5" customHeight="1">
      <c r="A653" s="6" t="s">
        <v>3794</v>
      </c>
      <c r="B653" s="7"/>
      <c r="C653" s="7" t="s">
        <v>3795</v>
      </c>
      <c r="D653" s="6" t="s">
        <v>3789</v>
      </c>
      <c r="E653" s="6" t="s">
        <v>3790</v>
      </c>
      <c r="F653" s="6" t="s">
        <v>1201</v>
      </c>
      <c r="G653" s="8" t="s">
        <v>3796</v>
      </c>
      <c r="H653" s="6">
        <v>902</v>
      </c>
      <c r="I653" s="9">
        <v>20159.7</v>
      </c>
      <c r="J653" s="10">
        <v>22.35</v>
      </c>
      <c r="K653" s="8"/>
      <c r="L653" s="6">
        <v>12</v>
      </c>
      <c r="M653" s="6"/>
      <c r="N653" s="8"/>
      <c r="O653" s="8" t="s">
        <v>32</v>
      </c>
      <c r="P653" s="11">
        <v>22.35</v>
      </c>
      <c r="Q653" s="8" t="s">
        <v>39</v>
      </c>
      <c r="R653" s="8" t="s">
        <v>1371</v>
      </c>
      <c r="S653" s="8" t="s">
        <v>3797</v>
      </c>
      <c r="T653" s="8" t="s">
        <v>3798</v>
      </c>
      <c r="U653" s="8">
        <v>49.17</v>
      </c>
      <c r="V653" s="8">
        <v>0</v>
      </c>
      <c r="W653" s="8">
        <v>1</v>
      </c>
      <c r="X653" s="8">
        <v>0</v>
      </c>
      <c r="Y653" s="9">
        <f t="shared" si="96"/>
        <v>44.7</v>
      </c>
      <c r="Z653" s="12">
        <f t="shared" si="97"/>
        <v>44.7</v>
      </c>
      <c r="AA653" s="9">
        <f t="shared" si="98"/>
        <v>50</v>
      </c>
      <c r="AB653" s="12">
        <f t="shared" si="99"/>
      </c>
      <c r="AC653" s="9">
        <f t="shared" si="100"/>
      </c>
      <c r="AD653" s="12">
        <f t="shared" si="101"/>
        <v>20159.7</v>
      </c>
      <c r="AE653" s="12"/>
    </row>
    <row r="654" spans="1:31" s="13" customFormat="1" ht="25.5" customHeight="1">
      <c r="A654" s="6" t="s">
        <v>3799</v>
      </c>
      <c r="B654" s="7"/>
      <c r="C654" s="7" t="s">
        <v>3800</v>
      </c>
      <c r="D654" s="6" t="s">
        <v>3789</v>
      </c>
      <c r="E654" s="6" t="s">
        <v>3790</v>
      </c>
      <c r="F654" s="6" t="s">
        <v>1201</v>
      </c>
      <c r="G654" s="8" t="s">
        <v>3801</v>
      </c>
      <c r="H654" s="6">
        <v>3484</v>
      </c>
      <c r="I654" s="9">
        <v>155699.96</v>
      </c>
      <c r="J654" s="10">
        <v>44.69</v>
      </c>
      <c r="K654" s="8"/>
      <c r="L654" s="6">
        <v>12</v>
      </c>
      <c r="M654" s="6"/>
      <c r="N654" s="8"/>
      <c r="O654" s="8" t="s">
        <v>32</v>
      </c>
      <c r="P654" s="11">
        <v>44.69</v>
      </c>
      <c r="Q654" s="8" t="s">
        <v>39</v>
      </c>
      <c r="R654" s="8" t="s">
        <v>1371</v>
      </c>
      <c r="S654" s="8" t="s">
        <v>3802</v>
      </c>
      <c r="T654" s="8" t="s">
        <v>3803</v>
      </c>
      <c r="U654" s="8">
        <v>98.33</v>
      </c>
      <c r="V654" s="8">
        <v>0</v>
      </c>
      <c r="W654" s="8">
        <v>1</v>
      </c>
      <c r="X654" s="8">
        <v>0</v>
      </c>
      <c r="Y654" s="9">
        <f t="shared" si="96"/>
        <v>89.39</v>
      </c>
      <c r="Z654" s="12">
        <f t="shared" si="97"/>
        <v>89.39</v>
      </c>
      <c r="AA654" s="9">
        <f t="shared" si="98"/>
        <v>50.01</v>
      </c>
      <c r="AB654" s="12">
        <f t="shared" si="99"/>
      </c>
      <c r="AC654" s="9">
        <f t="shared" si="100"/>
      </c>
      <c r="AD654" s="12">
        <f t="shared" si="101"/>
        <v>155699.96</v>
      </c>
      <c r="AE654" s="12"/>
    </row>
    <row r="655" spans="1:31" s="13" customFormat="1" ht="25.5" customHeight="1">
      <c r="A655" s="6" t="s">
        <v>3804</v>
      </c>
      <c r="B655" s="7"/>
      <c r="C655" s="7" t="s">
        <v>3805</v>
      </c>
      <c r="D655" s="6" t="s">
        <v>3806</v>
      </c>
      <c r="E655" s="6" t="s">
        <v>3807</v>
      </c>
      <c r="F655" s="6" t="s">
        <v>3808</v>
      </c>
      <c r="G655" s="8" t="s">
        <v>3809</v>
      </c>
      <c r="H655" s="6">
        <v>2970</v>
      </c>
      <c r="I655" s="9">
        <v>45362.08</v>
      </c>
      <c r="J655" s="10">
        <v>15.27</v>
      </c>
      <c r="K655" s="8"/>
      <c r="L655" s="6">
        <v>12</v>
      </c>
      <c r="M655" s="6"/>
      <c r="N655" s="8"/>
      <c r="O655" s="8" t="s">
        <v>32</v>
      </c>
      <c r="P655" s="11">
        <v>15.27</v>
      </c>
      <c r="Q655" s="8" t="s">
        <v>39</v>
      </c>
      <c r="R655" s="8" t="s">
        <v>250</v>
      </c>
      <c r="S655" s="8" t="s">
        <v>3810</v>
      </c>
      <c r="T655" s="8" t="s">
        <v>3811</v>
      </c>
      <c r="U655" s="8">
        <v>0</v>
      </c>
      <c r="V655" s="8">
        <v>15.28</v>
      </c>
      <c r="W655" s="8">
        <v>1</v>
      </c>
      <c r="X655" s="8">
        <v>0</v>
      </c>
      <c r="Y655" s="9">
        <f t="shared" si="96"/>
      </c>
      <c r="Z655" s="12">
        <f t="shared" si="97"/>
      </c>
      <c r="AA655" s="9">
        <f t="shared" si="98"/>
      </c>
      <c r="AB655" s="12">
        <f t="shared" si="99"/>
        <v>15.28</v>
      </c>
      <c r="AC655" s="9">
        <f t="shared" si="100"/>
        <v>0.06999999999999318</v>
      </c>
      <c r="AD655" s="12">
        <f t="shared" si="101"/>
        <v>45351.9</v>
      </c>
      <c r="AE655" s="12"/>
    </row>
    <row r="656" spans="1:31" s="13" customFormat="1" ht="25.5" customHeight="1">
      <c r="A656" s="6" t="s">
        <v>3812</v>
      </c>
      <c r="B656" s="7"/>
      <c r="C656" s="7" t="s">
        <v>3813</v>
      </c>
      <c r="D656" s="6" t="s">
        <v>3806</v>
      </c>
      <c r="E656" s="6" t="s">
        <v>3807</v>
      </c>
      <c r="F656" s="6" t="s">
        <v>3808</v>
      </c>
      <c r="G656" s="8" t="s">
        <v>3814</v>
      </c>
      <c r="H656" s="6">
        <v>98</v>
      </c>
      <c r="I656" s="9">
        <v>2957.04</v>
      </c>
      <c r="J656" s="10">
        <v>29.97</v>
      </c>
      <c r="K656" s="8"/>
      <c r="L656" s="6">
        <v>12</v>
      </c>
      <c r="M656" s="6"/>
      <c r="N656" s="8"/>
      <c r="O656" s="8" t="s">
        <v>32</v>
      </c>
      <c r="P656" s="11">
        <v>29.97</v>
      </c>
      <c r="Q656" s="8" t="s">
        <v>39</v>
      </c>
      <c r="R656" s="8" t="s">
        <v>250</v>
      </c>
      <c r="S656" s="8" t="s">
        <v>3815</v>
      </c>
      <c r="T656" s="8" t="s">
        <v>3816</v>
      </c>
      <c r="U656" s="8">
        <v>0</v>
      </c>
      <c r="V656" s="8">
        <v>29.97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29.97</v>
      </c>
      <c r="AC656" s="9">
        <f t="shared" si="100"/>
        <v>0</v>
      </c>
      <c r="AD656" s="12">
        <f t="shared" si="101"/>
        <v>2937.06</v>
      </c>
      <c r="AE656" s="12"/>
    </row>
    <row r="657" spans="1:31" s="13" customFormat="1" ht="25.5" customHeight="1">
      <c r="A657" s="6" t="s">
        <v>3817</v>
      </c>
      <c r="B657" s="7"/>
      <c r="C657" s="7" t="s">
        <v>3818</v>
      </c>
      <c r="D657" s="6" t="s">
        <v>3806</v>
      </c>
      <c r="E657" s="6" t="s">
        <v>3807</v>
      </c>
      <c r="F657" s="6" t="s">
        <v>3808</v>
      </c>
      <c r="G657" s="8" t="s">
        <v>3819</v>
      </c>
      <c r="H657" s="6">
        <v>17</v>
      </c>
      <c r="I657" s="9">
        <v>776.71</v>
      </c>
      <c r="J657" s="10">
        <v>44.81</v>
      </c>
      <c r="K657" s="8"/>
      <c r="L657" s="6">
        <v>12</v>
      </c>
      <c r="M657" s="6"/>
      <c r="N657" s="8"/>
      <c r="O657" s="8" t="s">
        <v>32</v>
      </c>
      <c r="P657" s="11">
        <v>44.81</v>
      </c>
      <c r="Q657" s="8" t="s">
        <v>39</v>
      </c>
      <c r="R657" s="8" t="s">
        <v>250</v>
      </c>
      <c r="S657" s="8" t="s">
        <v>3820</v>
      </c>
      <c r="T657" s="8" t="s">
        <v>3821</v>
      </c>
      <c r="U657" s="8">
        <v>0</v>
      </c>
      <c r="V657" s="8">
        <v>44.82</v>
      </c>
      <c r="W657" s="8">
        <v>1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44.82</v>
      </c>
      <c r="AC657" s="9">
        <f t="shared" si="100"/>
        <v>0.01999999999999602</v>
      </c>
      <c r="AD657" s="12">
        <f t="shared" si="101"/>
        <v>761.77</v>
      </c>
      <c r="AE657" s="12"/>
    </row>
    <row r="658" spans="1:31" s="13" customFormat="1" ht="25.5" customHeight="1">
      <c r="A658" s="6" t="s">
        <v>3822</v>
      </c>
      <c r="B658" s="7"/>
      <c r="C658" s="7" t="s">
        <v>3823</v>
      </c>
      <c r="D658" s="6" t="s">
        <v>3824</v>
      </c>
      <c r="E658" s="6" t="s">
        <v>3825</v>
      </c>
      <c r="F658" s="6" t="s">
        <v>3826</v>
      </c>
      <c r="G658" s="8" t="s">
        <v>3827</v>
      </c>
      <c r="H658" s="6">
        <v>7760</v>
      </c>
      <c r="I658" s="9">
        <v>1408711.6</v>
      </c>
      <c r="J658" s="10">
        <v>181.535</v>
      </c>
      <c r="K658" s="8"/>
      <c r="L658" s="6">
        <v>12</v>
      </c>
      <c r="M658" s="6"/>
      <c r="N658" s="8"/>
      <c r="O658" s="8" t="s">
        <v>32</v>
      </c>
      <c r="P658" s="11">
        <v>172.4575</v>
      </c>
      <c r="Q658" s="8" t="s">
        <v>39</v>
      </c>
      <c r="R658" s="8" t="s">
        <v>1588</v>
      </c>
      <c r="S658" s="8" t="s">
        <v>3828</v>
      </c>
      <c r="T658" s="8" t="s">
        <v>3829</v>
      </c>
      <c r="U658" s="8">
        <v>0</v>
      </c>
      <c r="V658" s="8">
        <v>689.83</v>
      </c>
      <c r="W658" s="8">
        <v>4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172.4575</v>
      </c>
      <c r="AC658" s="9">
        <f t="shared" si="100"/>
        <v>0</v>
      </c>
      <c r="AD658" s="12">
        <f t="shared" si="101"/>
        <v>1338270.2000000002</v>
      </c>
      <c r="AE658" s="12"/>
    </row>
    <row r="659" spans="1:31" s="13" customFormat="1" ht="25.5" customHeight="1">
      <c r="A659" s="6" t="s">
        <v>3830</v>
      </c>
      <c r="B659" s="7"/>
      <c r="C659" s="7" t="s">
        <v>3831</v>
      </c>
      <c r="D659" s="6" t="s">
        <v>3824</v>
      </c>
      <c r="E659" s="6" t="s">
        <v>3825</v>
      </c>
      <c r="F659" s="6" t="s">
        <v>3832</v>
      </c>
      <c r="G659" s="8" t="s">
        <v>3833</v>
      </c>
      <c r="H659" s="6">
        <v>10976</v>
      </c>
      <c r="I659" s="9">
        <v>2679131.84</v>
      </c>
      <c r="J659" s="10">
        <v>244.09</v>
      </c>
      <c r="K659" s="8"/>
      <c r="L659" s="6">
        <v>12</v>
      </c>
      <c r="M659" s="6"/>
      <c r="N659" s="8"/>
      <c r="O659" s="8" t="s">
        <v>32</v>
      </c>
      <c r="P659" s="11">
        <v>231.885</v>
      </c>
      <c r="Q659" s="8" t="s">
        <v>39</v>
      </c>
      <c r="R659" s="8" t="s">
        <v>1588</v>
      </c>
      <c r="S659" s="8" t="s">
        <v>3834</v>
      </c>
      <c r="T659" s="8" t="s">
        <v>3835</v>
      </c>
      <c r="U659" s="8">
        <v>0</v>
      </c>
      <c r="V659" s="8">
        <v>927.54</v>
      </c>
      <c r="W659" s="8">
        <v>4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231.885</v>
      </c>
      <c r="AC659" s="9">
        <f t="shared" si="100"/>
        <v>0</v>
      </c>
      <c r="AD659" s="12">
        <f t="shared" si="101"/>
        <v>2545169.76</v>
      </c>
      <c r="AE659" s="12"/>
    </row>
    <row r="660" spans="1:31" s="13" customFormat="1" ht="25.5" customHeight="1">
      <c r="A660" s="6" t="s">
        <v>3836</v>
      </c>
      <c r="B660" s="7"/>
      <c r="C660" s="7" t="s">
        <v>3837</v>
      </c>
      <c r="D660" s="6" t="s">
        <v>3824</v>
      </c>
      <c r="E660" s="6" t="s">
        <v>3825</v>
      </c>
      <c r="F660" s="6" t="s">
        <v>2021</v>
      </c>
      <c r="G660" s="8" t="s">
        <v>3838</v>
      </c>
      <c r="H660" s="6">
        <v>31800</v>
      </c>
      <c r="I660" s="9">
        <v>2587353.9</v>
      </c>
      <c r="J660" s="10">
        <v>81.36333</v>
      </c>
      <c r="K660" s="8"/>
      <c r="L660" s="6">
        <v>12</v>
      </c>
      <c r="M660" s="6"/>
      <c r="N660" s="8"/>
      <c r="O660" s="8" t="s">
        <v>32</v>
      </c>
      <c r="P660" s="11">
        <v>77.295</v>
      </c>
      <c r="Q660" s="8" t="s">
        <v>39</v>
      </c>
      <c r="R660" s="8" t="s">
        <v>1588</v>
      </c>
      <c r="S660" s="8" t="s">
        <v>3839</v>
      </c>
      <c r="T660" s="8" t="s">
        <v>3840</v>
      </c>
      <c r="U660" s="8">
        <v>0</v>
      </c>
      <c r="V660" s="8">
        <v>927.54</v>
      </c>
      <c r="W660" s="8">
        <v>12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77.295</v>
      </c>
      <c r="AC660" s="9">
        <f t="shared" si="100"/>
        <v>0</v>
      </c>
      <c r="AD660" s="12">
        <f t="shared" si="101"/>
        <v>2457981</v>
      </c>
      <c r="AE660" s="12"/>
    </row>
    <row r="661" spans="1:31" s="13" customFormat="1" ht="25.5" customHeight="1">
      <c r="A661" s="6" t="s">
        <v>3841</v>
      </c>
      <c r="B661" s="7"/>
      <c r="C661" s="7" t="s">
        <v>3842</v>
      </c>
      <c r="D661" s="6" t="s">
        <v>3824</v>
      </c>
      <c r="E661" s="6" t="s">
        <v>3825</v>
      </c>
      <c r="F661" s="6" t="s">
        <v>2021</v>
      </c>
      <c r="G661" s="8" t="s">
        <v>3843</v>
      </c>
      <c r="H661" s="6">
        <v>22440</v>
      </c>
      <c r="I661" s="9">
        <v>1357881.88</v>
      </c>
      <c r="J661" s="10">
        <v>60.51167</v>
      </c>
      <c r="K661" s="8"/>
      <c r="L661" s="6">
        <v>12</v>
      </c>
      <c r="M661" s="6"/>
      <c r="N661" s="8"/>
      <c r="O661" s="8" t="s">
        <v>32</v>
      </c>
      <c r="P661" s="11">
        <v>57.48583</v>
      </c>
      <c r="Q661" s="8" t="s">
        <v>39</v>
      </c>
      <c r="R661" s="8" t="s">
        <v>1588</v>
      </c>
      <c r="S661" s="8" t="s">
        <v>3844</v>
      </c>
      <c r="T661" s="8" t="s">
        <v>3845</v>
      </c>
      <c r="U661" s="8">
        <v>0</v>
      </c>
      <c r="V661" s="8">
        <v>689.83</v>
      </c>
      <c r="W661" s="8">
        <v>12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57.48583</v>
      </c>
      <c r="AC661" s="9">
        <f t="shared" si="100"/>
        <v>0</v>
      </c>
      <c r="AD661" s="12">
        <f t="shared" si="101"/>
        <v>1289982.0252</v>
      </c>
      <c r="AE661" s="12"/>
    </row>
    <row r="662" spans="1:31" s="13" customFormat="1" ht="25.5" customHeight="1">
      <c r="A662" s="6" t="s">
        <v>3846</v>
      </c>
      <c r="B662" s="7"/>
      <c r="C662" s="7" t="s">
        <v>3847</v>
      </c>
      <c r="D662" s="6" t="s">
        <v>3824</v>
      </c>
      <c r="E662" s="6" t="s">
        <v>3825</v>
      </c>
      <c r="F662" s="6" t="s">
        <v>2021</v>
      </c>
      <c r="G662" s="8" t="s">
        <v>3848</v>
      </c>
      <c r="H662" s="6">
        <v>17317</v>
      </c>
      <c r="I662" s="9">
        <v>2986423.15</v>
      </c>
      <c r="J662" s="10">
        <v>172.45283</v>
      </c>
      <c r="K662" s="8"/>
      <c r="L662" s="6">
        <v>12</v>
      </c>
      <c r="M662" s="6"/>
      <c r="N662" s="8"/>
      <c r="O662" s="8" t="s">
        <v>48</v>
      </c>
      <c r="P662" s="11">
        <v>172.45283</v>
      </c>
      <c r="Q662" s="8" t="s">
        <v>39</v>
      </c>
      <c r="R662" s="8" t="s">
        <v>3849</v>
      </c>
      <c r="S662" s="8" t="s">
        <v>3850</v>
      </c>
      <c r="T662" s="8" t="s">
        <v>3851</v>
      </c>
      <c r="U662" s="8">
        <v>0</v>
      </c>
      <c r="V662" s="8">
        <v>713.1307</v>
      </c>
      <c r="W662" s="8">
        <v>4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178.28268</v>
      </c>
      <c r="AC662" s="9">
        <f t="shared" si="100"/>
        <v>3.269999999999996</v>
      </c>
      <c r="AD662" s="12">
        <f t="shared" si="101"/>
        <v>2986365.65711</v>
      </c>
      <c r="AE662" s="12"/>
    </row>
    <row r="663" spans="1:31" s="13" customFormat="1" ht="25.5" customHeight="1">
      <c r="A663" s="6" t="s">
        <v>3852</v>
      </c>
      <c r="B663" s="7"/>
      <c r="C663" s="7" t="s">
        <v>3853</v>
      </c>
      <c r="D663" s="6" t="s">
        <v>3824</v>
      </c>
      <c r="E663" s="6" t="s">
        <v>3825</v>
      </c>
      <c r="F663" s="6" t="s">
        <v>2860</v>
      </c>
      <c r="G663" s="8" t="s">
        <v>3854</v>
      </c>
      <c r="H663" s="6">
        <v>6516</v>
      </c>
      <c r="I663" s="9">
        <v>394294.05</v>
      </c>
      <c r="J663" s="10">
        <v>60.51167</v>
      </c>
      <c r="K663" s="8"/>
      <c r="L663" s="6">
        <v>12</v>
      </c>
      <c r="M663" s="6"/>
      <c r="N663" s="8"/>
      <c r="O663" s="8" t="s">
        <v>32</v>
      </c>
      <c r="P663" s="11">
        <v>57.48583</v>
      </c>
      <c r="Q663" s="8" t="s">
        <v>39</v>
      </c>
      <c r="R663" s="8" t="s">
        <v>1588</v>
      </c>
      <c r="S663" s="8" t="s">
        <v>3855</v>
      </c>
      <c r="T663" s="8" t="s">
        <v>3856</v>
      </c>
      <c r="U663" s="8">
        <v>0</v>
      </c>
      <c r="V663" s="8">
        <v>689.83</v>
      </c>
      <c r="W663" s="8">
        <v>12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57.48583</v>
      </c>
      <c r="AC663" s="9">
        <f t="shared" si="100"/>
        <v>0</v>
      </c>
      <c r="AD663" s="12">
        <f t="shared" si="101"/>
        <v>374577.66828</v>
      </c>
      <c r="AE663" s="12"/>
    </row>
    <row r="664" spans="1:31" s="13" customFormat="1" ht="25.5" customHeight="1">
      <c r="A664" s="6" t="s">
        <v>3857</v>
      </c>
      <c r="B664" s="7"/>
      <c r="C664" s="7" t="s">
        <v>3858</v>
      </c>
      <c r="D664" s="6" t="s">
        <v>3824</v>
      </c>
      <c r="E664" s="6" t="s">
        <v>3825</v>
      </c>
      <c r="F664" s="6" t="s">
        <v>2860</v>
      </c>
      <c r="G664" s="8" t="s">
        <v>3859</v>
      </c>
      <c r="H664" s="6">
        <v>8096</v>
      </c>
      <c r="I664" s="9">
        <v>658717.52</v>
      </c>
      <c r="J664" s="10">
        <v>81.36333</v>
      </c>
      <c r="K664" s="8"/>
      <c r="L664" s="6">
        <v>12</v>
      </c>
      <c r="M664" s="6"/>
      <c r="N664" s="8"/>
      <c r="O664" s="8" t="s">
        <v>32</v>
      </c>
      <c r="P664" s="11">
        <v>77.295</v>
      </c>
      <c r="Q664" s="8" t="s">
        <v>39</v>
      </c>
      <c r="R664" s="8" t="s">
        <v>1588</v>
      </c>
      <c r="S664" s="8" t="s">
        <v>3860</v>
      </c>
      <c r="T664" s="8" t="s">
        <v>3861</v>
      </c>
      <c r="U664" s="8">
        <v>0</v>
      </c>
      <c r="V664" s="8">
        <v>927.54</v>
      </c>
      <c r="W664" s="8">
        <v>12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77.295</v>
      </c>
      <c r="AC664" s="9">
        <f t="shared" si="100"/>
        <v>0</v>
      </c>
      <c r="AD664" s="12">
        <f t="shared" si="101"/>
        <v>625780.3200000001</v>
      </c>
      <c r="AE664" s="12"/>
    </row>
    <row r="665" spans="1:31" s="13" customFormat="1" ht="38.25" customHeight="1">
      <c r="A665" s="6" t="s">
        <v>3862</v>
      </c>
      <c r="B665" s="7"/>
      <c r="C665" s="7" t="s">
        <v>3863</v>
      </c>
      <c r="D665" s="6" t="s">
        <v>3824</v>
      </c>
      <c r="E665" s="6" t="s">
        <v>3825</v>
      </c>
      <c r="F665" s="6" t="s">
        <v>2860</v>
      </c>
      <c r="G665" s="8" t="s">
        <v>3864</v>
      </c>
      <c r="H665" s="6">
        <v>10640</v>
      </c>
      <c r="I665" s="9">
        <v>1834898.12</v>
      </c>
      <c r="J665" s="10">
        <v>172.45283</v>
      </c>
      <c r="K665" s="8"/>
      <c r="L665" s="6">
        <v>12</v>
      </c>
      <c r="M665" s="6"/>
      <c r="N665" s="8"/>
      <c r="O665" s="8" t="s">
        <v>48</v>
      </c>
      <c r="P665" s="11">
        <v>172.45283</v>
      </c>
      <c r="Q665" s="8" t="s">
        <v>39</v>
      </c>
      <c r="R665" s="8" t="s">
        <v>3849</v>
      </c>
      <c r="S665" s="8" t="s">
        <v>3865</v>
      </c>
      <c r="T665" s="8" t="s">
        <v>3866</v>
      </c>
      <c r="U665" s="8">
        <v>0</v>
      </c>
      <c r="V665" s="8">
        <v>713.1307</v>
      </c>
      <c r="W665" s="8">
        <v>4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178.28268</v>
      </c>
      <c r="AC665" s="9">
        <f t="shared" si="100"/>
        <v>3.269999999999996</v>
      </c>
      <c r="AD665" s="12">
        <f t="shared" si="101"/>
        <v>1834898.1112000002</v>
      </c>
      <c r="AE665" s="12"/>
    </row>
    <row r="666" spans="1:31" s="13" customFormat="1" ht="25.5" customHeight="1">
      <c r="A666" s="6" t="s">
        <v>3867</v>
      </c>
      <c r="B666" s="7"/>
      <c r="C666" s="7" t="s">
        <v>3868</v>
      </c>
      <c r="D666" s="6" t="s">
        <v>3869</v>
      </c>
      <c r="E666" s="6" t="s">
        <v>3870</v>
      </c>
      <c r="F666" s="6" t="s">
        <v>2021</v>
      </c>
      <c r="G666" s="8" t="s">
        <v>3871</v>
      </c>
      <c r="H666" s="6">
        <v>23430</v>
      </c>
      <c r="I666" s="9">
        <v>672441</v>
      </c>
      <c r="J666" s="10">
        <v>28.7</v>
      </c>
      <c r="K666" s="8"/>
      <c r="L666" s="6">
        <v>12</v>
      </c>
      <c r="M666" s="6"/>
      <c r="N666" s="8"/>
      <c r="O666" s="8" t="s">
        <v>32</v>
      </c>
      <c r="P666" s="11">
        <v>28.4</v>
      </c>
      <c r="Q666" s="8" t="s">
        <v>39</v>
      </c>
      <c r="R666" s="8" t="s">
        <v>78</v>
      </c>
      <c r="S666" s="8" t="s">
        <v>3872</v>
      </c>
      <c r="T666" s="8" t="s">
        <v>3873</v>
      </c>
      <c r="U666" s="8">
        <v>0</v>
      </c>
      <c r="V666" s="8">
        <v>772.55</v>
      </c>
      <c r="W666" s="8">
        <v>15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51.50333</v>
      </c>
      <c r="AC666" s="9">
        <f t="shared" si="100"/>
        <v>44.86</v>
      </c>
      <c r="AD666" s="12">
        <f t="shared" si="101"/>
        <v>665412</v>
      </c>
      <c r="AE666" s="12"/>
    </row>
    <row r="667" spans="1:31" s="13" customFormat="1" ht="38.25" customHeight="1">
      <c r="A667" s="6" t="s">
        <v>3874</v>
      </c>
      <c r="B667" s="7"/>
      <c r="C667" s="7" t="s">
        <v>3875</v>
      </c>
      <c r="D667" s="6" t="s">
        <v>3876</v>
      </c>
      <c r="E667" s="6" t="s">
        <v>3877</v>
      </c>
      <c r="F667" s="6" t="s">
        <v>3878</v>
      </c>
      <c r="G667" s="8" t="s">
        <v>3879</v>
      </c>
      <c r="H667" s="6">
        <v>32</v>
      </c>
      <c r="I667" s="9">
        <v>2459.2</v>
      </c>
      <c r="J667" s="10">
        <v>76.85</v>
      </c>
      <c r="K667" s="8"/>
      <c r="L667" s="6">
        <v>12</v>
      </c>
      <c r="M667" s="6"/>
      <c r="N667" s="8"/>
      <c r="O667" s="8" t="s">
        <v>64</v>
      </c>
      <c r="P667" s="11">
        <v>76.85</v>
      </c>
      <c r="Q667" s="8" t="s">
        <v>39</v>
      </c>
      <c r="R667" s="8" t="s">
        <v>159</v>
      </c>
      <c r="S667" s="8" t="s">
        <v>3880</v>
      </c>
      <c r="T667" s="8" t="s">
        <v>3881</v>
      </c>
      <c r="U667" s="8">
        <v>0</v>
      </c>
      <c r="V667" s="8">
        <v>461.16</v>
      </c>
      <c r="W667" s="8">
        <v>6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76.86</v>
      </c>
      <c r="AC667" s="9">
        <f t="shared" si="100"/>
        <v>0.010000000000005116</v>
      </c>
      <c r="AD667" s="12">
        <f t="shared" si="101"/>
        <v>2459.2</v>
      </c>
      <c r="AE667" s="12"/>
    </row>
    <row r="668" spans="1:31" s="13" customFormat="1" ht="38.25" customHeight="1">
      <c r="A668" s="6" t="s">
        <v>3882</v>
      </c>
      <c r="B668" s="7"/>
      <c r="C668" s="7" t="s">
        <v>3883</v>
      </c>
      <c r="D668" s="6" t="s">
        <v>3884</v>
      </c>
      <c r="E668" s="6" t="s">
        <v>3885</v>
      </c>
      <c r="F668" s="6" t="s">
        <v>3886</v>
      </c>
      <c r="G668" s="8" t="s">
        <v>3887</v>
      </c>
      <c r="H668" s="6">
        <v>105987</v>
      </c>
      <c r="I668" s="9">
        <v>22669.56</v>
      </c>
      <c r="J668" s="10">
        <v>0.21389</v>
      </c>
      <c r="K668" s="8"/>
      <c r="L668" s="6">
        <v>12</v>
      </c>
      <c r="M668" s="6"/>
      <c r="N668" s="8"/>
      <c r="O668" s="8" t="s">
        <v>38</v>
      </c>
      <c r="P668" s="11">
        <v>0.21389</v>
      </c>
      <c r="Q668" s="8" t="s">
        <v>39</v>
      </c>
      <c r="R668" s="8" t="s">
        <v>202</v>
      </c>
      <c r="S668" s="8" t="s">
        <v>3888</v>
      </c>
      <c r="T668" s="8" t="s">
        <v>3889</v>
      </c>
      <c r="U668" s="8">
        <v>0</v>
      </c>
      <c r="V668" s="8">
        <v>2.13886</v>
      </c>
      <c r="W668" s="8">
        <v>10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0.21389</v>
      </c>
      <c r="AC668" s="9">
        <f t="shared" si="100"/>
        <v>0</v>
      </c>
      <c r="AD668" s="12">
        <f t="shared" si="101"/>
        <v>22669.55943</v>
      </c>
      <c r="AE668" s="12"/>
    </row>
    <row r="669" spans="1:31" s="13" customFormat="1" ht="38.25" customHeight="1">
      <c r="A669" s="6" t="s">
        <v>3890</v>
      </c>
      <c r="B669" s="7"/>
      <c r="C669" s="7" t="s">
        <v>3891</v>
      </c>
      <c r="D669" s="6" t="s">
        <v>3892</v>
      </c>
      <c r="E669" s="6" t="s">
        <v>3893</v>
      </c>
      <c r="F669" s="6" t="s">
        <v>36</v>
      </c>
      <c r="G669" s="8" t="s">
        <v>255</v>
      </c>
      <c r="H669" s="6">
        <v>73920</v>
      </c>
      <c r="I669" s="9">
        <v>3.7</v>
      </c>
      <c r="J669" s="10">
        <v>5E-05</v>
      </c>
      <c r="K669" s="8"/>
      <c r="L669" s="6">
        <v>12</v>
      </c>
      <c r="M669" s="6"/>
      <c r="N669" s="8"/>
      <c r="O669" s="8" t="s">
        <v>32</v>
      </c>
      <c r="P669" s="11">
        <v>1E-05</v>
      </c>
      <c r="Q669" s="8" t="s">
        <v>39</v>
      </c>
      <c r="R669" s="8" t="s">
        <v>166</v>
      </c>
      <c r="S669" s="8" t="s">
        <v>3894</v>
      </c>
      <c r="T669" s="8" t="s">
        <v>3895</v>
      </c>
      <c r="U669" s="8">
        <v>0</v>
      </c>
      <c r="V669" s="8">
        <v>5.36</v>
      </c>
      <c r="W669" s="8">
        <v>28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0.19143</v>
      </c>
      <c r="AC669" s="9">
        <f t="shared" si="100"/>
        <v>99.99</v>
      </c>
      <c r="AD669" s="12">
        <f t="shared" si="101"/>
        <v>0.7392000000000001</v>
      </c>
      <c r="AE669" s="12"/>
    </row>
    <row r="670" spans="1:31" s="13" customFormat="1" ht="38.25" customHeight="1">
      <c r="A670" s="6" t="s">
        <v>3896</v>
      </c>
      <c r="B670" s="7"/>
      <c r="C670" s="7" t="s">
        <v>3897</v>
      </c>
      <c r="D670" s="6" t="s">
        <v>3892</v>
      </c>
      <c r="E670" s="6" t="s">
        <v>3893</v>
      </c>
      <c r="F670" s="6" t="s">
        <v>36</v>
      </c>
      <c r="G670" s="8" t="s">
        <v>37</v>
      </c>
      <c r="H670" s="6">
        <v>30576</v>
      </c>
      <c r="I670" s="9">
        <v>1.53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3898</v>
      </c>
      <c r="T670" s="8" t="s">
        <v>3899</v>
      </c>
      <c r="U670" s="8">
        <v>0</v>
      </c>
      <c r="V670" s="8">
        <v>6.8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0.24286</v>
      </c>
      <c r="AC670" s="9">
        <f t="shared" si="100"/>
        <v>100</v>
      </c>
      <c r="AD670" s="12">
        <f t="shared" si="101"/>
        <v>0.30576000000000003</v>
      </c>
      <c r="AE670" s="12"/>
    </row>
    <row r="671" spans="1:31" s="13" customFormat="1" ht="38.25" customHeight="1">
      <c r="A671" s="6" t="s">
        <v>3900</v>
      </c>
      <c r="B671" s="7"/>
      <c r="C671" s="7" t="s">
        <v>3901</v>
      </c>
      <c r="D671" s="6" t="s">
        <v>3902</v>
      </c>
      <c r="E671" s="6" t="s">
        <v>3903</v>
      </c>
      <c r="F671" s="6" t="s">
        <v>36</v>
      </c>
      <c r="G671" s="8" t="s">
        <v>3904</v>
      </c>
      <c r="H671" s="6">
        <v>34496</v>
      </c>
      <c r="I671" s="9">
        <v>1.73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3905</v>
      </c>
      <c r="T671" s="8" t="s">
        <v>3906</v>
      </c>
      <c r="U671" s="8">
        <v>0</v>
      </c>
      <c r="V671" s="8">
        <v>4.88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0.17429</v>
      </c>
      <c r="AC671" s="9">
        <f t="shared" si="100"/>
        <v>99.99</v>
      </c>
      <c r="AD671" s="12">
        <f t="shared" si="101"/>
        <v>0.34496000000000004</v>
      </c>
      <c r="AE671" s="12"/>
    </row>
    <row r="672" spans="1:31" s="13" customFormat="1" ht="38.25" customHeight="1">
      <c r="A672" s="6" t="s">
        <v>3907</v>
      </c>
      <c r="B672" s="7"/>
      <c r="C672" s="7" t="s">
        <v>3908</v>
      </c>
      <c r="D672" s="6" t="s">
        <v>3902</v>
      </c>
      <c r="E672" s="6" t="s">
        <v>3903</v>
      </c>
      <c r="F672" s="6" t="s">
        <v>36</v>
      </c>
      <c r="G672" s="8" t="s">
        <v>3909</v>
      </c>
      <c r="H672" s="6">
        <v>16800</v>
      </c>
      <c r="I672" s="9">
        <v>0.84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3910</v>
      </c>
      <c r="T672" s="8" t="s">
        <v>3911</v>
      </c>
      <c r="U672" s="8">
        <v>0</v>
      </c>
      <c r="V672" s="8">
        <v>6.16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0.22</v>
      </c>
      <c r="AC672" s="9">
        <f t="shared" si="100"/>
        <v>100</v>
      </c>
      <c r="AD672" s="12">
        <f t="shared" si="101"/>
        <v>0.168</v>
      </c>
      <c r="AE672" s="12"/>
    </row>
    <row r="673" spans="1:31" s="13" customFormat="1" ht="38.25" customHeight="1">
      <c r="A673" s="6" t="s">
        <v>3912</v>
      </c>
      <c r="B673" s="7"/>
      <c r="C673" s="7" t="s">
        <v>3913</v>
      </c>
      <c r="D673" s="6" t="s">
        <v>3902</v>
      </c>
      <c r="E673" s="6" t="s">
        <v>3903</v>
      </c>
      <c r="F673" s="6" t="s">
        <v>36</v>
      </c>
      <c r="G673" s="8" t="s">
        <v>3914</v>
      </c>
      <c r="H673" s="6">
        <v>3640</v>
      </c>
      <c r="I673" s="9">
        <v>0.19</v>
      </c>
      <c r="J673" s="10">
        <v>5E-05</v>
      </c>
      <c r="K673" s="8"/>
      <c r="L673" s="6">
        <v>12</v>
      </c>
      <c r="M673" s="6"/>
      <c r="N673" s="8"/>
      <c r="O673" s="8" t="s">
        <v>32</v>
      </c>
      <c r="P673" s="11">
        <v>1E-05</v>
      </c>
      <c r="Q673" s="8" t="s">
        <v>39</v>
      </c>
      <c r="R673" s="8" t="s">
        <v>166</v>
      </c>
      <c r="S673" s="8" t="s">
        <v>3915</v>
      </c>
      <c r="T673" s="8" t="s">
        <v>3916</v>
      </c>
      <c r="U673" s="8">
        <v>0</v>
      </c>
      <c r="V673" s="8">
        <v>6.17</v>
      </c>
      <c r="W673" s="8">
        <v>28</v>
      </c>
      <c r="X673" s="8">
        <v>0</v>
      </c>
      <c r="Y673" s="9">
        <f t="shared" si="96"/>
      </c>
      <c r="Z673" s="12">
        <f t="shared" si="97"/>
      </c>
      <c r="AA673" s="9">
        <f t="shared" si="98"/>
      </c>
      <c r="AB673" s="12">
        <f t="shared" si="99"/>
        <v>0.22036</v>
      </c>
      <c r="AC673" s="9">
        <f t="shared" si="100"/>
        <v>100</v>
      </c>
      <c r="AD673" s="12">
        <f t="shared" si="101"/>
        <v>0.0364</v>
      </c>
      <c r="AE673" s="12"/>
    </row>
    <row r="674" spans="1:31" s="13" customFormat="1" ht="25.5" customHeight="1">
      <c r="A674" s="6" t="s">
        <v>3917</v>
      </c>
      <c r="B674" s="7"/>
      <c r="C674" s="7" t="s">
        <v>3918</v>
      </c>
      <c r="D674" s="6" t="s">
        <v>3919</v>
      </c>
      <c r="E674" s="6" t="s">
        <v>3920</v>
      </c>
      <c r="F674" s="6" t="s">
        <v>3921</v>
      </c>
      <c r="G674" s="8" t="s">
        <v>917</v>
      </c>
      <c r="H674" s="6">
        <v>2400</v>
      </c>
      <c r="I674" s="9">
        <v>111.6</v>
      </c>
      <c r="J674" s="10">
        <v>0.0465</v>
      </c>
      <c r="K674" s="8"/>
      <c r="L674" s="6">
        <v>12</v>
      </c>
      <c r="M674" s="6"/>
      <c r="N674" s="8"/>
      <c r="O674" s="8" t="s">
        <v>55</v>
      </c>
      <c r="P674" s="11">
        <v>0.0465</v>
      </c>
      <c r="Q674" s="8" t="s">
        <v>39</v>
      </c>
      <c r="R674" s="8" t="s">
        <v>318</v>
      </c>
      <c r="S674" s="8" t="s">
        <v>3922</v>
      </c>
      <c r="T674" s="8" t="s">
        <v>3923</v>
      </c>
      <c r="U674" s="8">
        <v>4.1</v>
      </c>
      <c r="V674" s="8">
        <v>0</v>
      </c>
      <c r="W674" s="8">
        <v>40</v>
      </c>
      <c r="X674" s="8">
        <v>0</v>
      </c>
      <c r="Y674" s="9">
        <f t="shared" si="96"/>
        <v>3.73</v>
      </c>
      <c r="Z674" s="12">
        <f t="shared" si="97"/>
        <v>0.09325</v>
      </c>
      <c r="AA674" s="9">
        <f t="shared" si="98"/>
        <v>50.13</v>
      </c>
      <c r="AB674" s="12">
        <f t="shared" si="99"/>
      </c>
      <c r="AC674" s="9">
        <f t="shared" si="100"/>
      </c>
      <c r="AD674" s="12">
        <f t="shared" si="101"/>
        <v>111.6</v>
      </c>
      <c r="AE674" s="12"/>
    </row>
    <row r="675" spans="1:31" s="13" customFormat="1" ht="25.5" customHeight="1">
      <c r="A675" s="6" t="s">
        <v>3924</v>
      </c>
      <c r="B675" s="7"/>
      <c r="C675" s="7" t="s">
        <v>3925</v>
      </c>
      <c r="D675" s="6" t="s">
        <v>3919</v>
      </c>
      <c r="E675" s="6" t="s">
        <v>3920</v>
      </c>
      <c r="F675" s="6" t="s">
        <v>195</v>
      </c>
      <c r="G675" s="8" t="s">
        <v>3926</v>
      </c>
      <c r="H675" s="6">
        <v>8800</v>
      </c>
      <c r="I675" s="9">
        <v>1434.4</v>
      </c>
      <c r="J675" s="10">
        <v>0.163</v>
      </c>
      <c r="K675" s="8"/>
      <c r="L675" s="6">
        <v>12</v>
      </c>
      <c r="M675" s="6"/>
      <c r="N675" s="8"/>
      <c r="O675" s="8" t="s">
        <v>55</v>
      </c>
      <c r="P675" s="11">
        <v>0.163</v>
      </c>
      <c r="Q675" s="8" t="s">
        <v>39</v>
      </c>
      <c r="R675" s="8" t="s">
        <v>318</v>
      </c>
      <c r="S675" s="8" t="s">
        <v>3927</v>
      </c>
      <c r="T675" s="8" t="s">
        <v>3928</v>
      </c>
      <c r="U675" s="8">
        <v>3.59</v>
      </c>
      <c r="V675" s="8">
        <v>0</v>
      </c>
      <c r="W675" s="8">
        <v>10</v>
      </c>
      <c r="X675" s="8">
        <v>0</v>
      </c>
      <c r="Y675" s="9">
        <f t="shared" si="96"/>
        <v>3.26</v>
      </c>
      <c r="Z675" s="12">
        <f t="shared" si="97"/>
        <v>0.326</v>
      </c>
      <c r="AA675" s="9">
        <f t="shared" si="98"/>
        <v>50</v>
      </c>
      <c r="AB675" s="12">
        <f t="shared" si="99"/>
      </c>
      <c r="AC675" s="9">
        <f t="shared" si="100"/>
      </c>
      <c r="AD675" s="12">
        <f t="shared" si="101"/>
        <v>1434.4</v>
      </c>
      <c r="AE675" s="12"/>
    </row>
    <row r="676" spans="1:31" s="13" customFormat="1" ht="25.5" customHeight="1">
      <c r="A676" s="6" t="s">
        <v>3929</v>
      </c>
      <c r="B676" s="7"/>
      <c r="C676" s="7" t="s">
        <v>3930</v>
      </c>
      <c r="D676" s="6" t="s">
        <v>3931</v>
      </c>
      <c r="E676" s="6" t="s">
        <v>3932</v>
      </c>
      <c r="F676" s="6" t="s">
        <v>3933</v>
      </c>
      <c r="G676" s="8" t="s">
        <v>201</v>
      </c>
      <c r="H676" s="6">
        <v>15120</v>
      </c>
      <c r="I676" s="9">
        <v>655.31</v>
      </c>
      <c r="J676" s="10">
        <v>0.04334</v>
      </c>
      <c r="K676" s="8"/>
      <c r="L676" s="6">
        <v>12</v>
      </c>
      <c r="M676" s="6"/>
      <c r="N676" s="8"/>
      <c r="O676" s="8" t="s">
        <v>55</v>
      </c>
      <c r="P676" s="11">
        <v>0.04334</v>
      </c>
      <c r="Q676" s="8" t="s">
        <v>39</v>
      </c>
      <c r="R676" s="8" t="s">
        <v>318</v>
      </c>
      <c r="S676" s="8" t="s">
        <v>3934</v>
      </c>
      <c r="T676" s="8" t="s">
        <v>3935</v>
      </c>
      <c r="U676" s="8">
        <v>8.23</v>
      </c>
      <c r="V676" s="8">
        <v>0</v>
      </c>
      <c r="W676" s="8">
        <v>30</v>
      </c>
      <c r="X676" s="8">
        <v>0</v>
      </c>
      <c r="Y676" s="9">
        <f t="shared" si="96"/>
        <v>7.48</v>
      </c>
      <c r="Z676" s="12">
        <f t="shared" si="97"/>
        <v>0.24933</v>
      </c>
      <c r="AA676" s="9">
        <f t="shared" si="98"/>
        <v>82.62</v>
      </c>
      <c r="AB676" s="12">
        <f t="shared" si="99"/>
      </c>
      <c r="AC676" s="9">
        <f t="shared" si="100"/>
      </c>
      <c r="AD676" s="12">
        <f t="shared" si="101"/>
        <v>655.3008</v>
      </c>
      <c r="AE676" s="12"/>
    </row>
    <row r="677" spans="1:31" s="13" customFormat="1" ht="25.5" customHeight="1">
      <c r="A677" s="6" t="s">
        <v>3936</v>
      </c>
      <c r="B677" s="7"/>
      <c r="C677" s="7" t="s">
        <v>3937</v>
      </c>
      <c r="D677" s="6" t="s">
        <v>3931</v>
      </c>
      <c r="E677" s="6" t="s">
        <v>3932</v>
      </c>
      <c r="F677" s="6" t="s">
        <v>3933</v>
      </c>
      <c r="G677" s="8" t="s">
        <v>924</v>
      </c>
      <c r="H677" s="6">
        <v>2400</v>
      </c>
      <c r="I677" s="9">
        <v>626.4</v>
      </c>
      <c r="J677" s="10">
        <v>0.261</v>
      </c>
      <c r="K677" s="8"/>
      <c r="L677" s="6">
        <v>12</v>
      </c>
      <c r="M677" s="6"/>
      <c r="N677" s="8"/>
      <c r="O677" s="8" t="s">
        <v>55</v>
      </c>
      <c r="P677" s="11">
        <v>0.261</v>
      </c>
      <c r="Q677" s="8" t="s">
        <v>39</v>
      </c>
      <c r="R677" s="8" t="s">
        <v>318</v>
      </c>
      <c r="S677" s="8" t="s">
        <v>3938</v>
      </c>
      <c r="T677" s="8" t="s">
        <v>3939</v>
      </c>
      <c r="U677" s="8">
        <v>17.24</v>
      </c>
      <c r="V677" s="8">
        <v>0</v>
      </c>
      <c r="W677" s="8">
        <v>30</v>
      </c>
      <c r="X677" s="8">
        <v>0</v>
      </c>
      <c r="Y677" s="9">
        <f t="shared" si="96"/>
        <v>15.67</v>
      </c>
      <c r="Z677" s="12">
        <f t="shared" si="97"/>
        <v>0.52233</v>
      </c>
      <c r="AA677" s="9">
        <f t="shared" si="98"/>
        <v>50.03</v>
      </c>
      <c r="AB677" s="12">
        <f t="shared" si="99"/>
      </c>
      <c r="AC677" s="9">
        <f t="shared" si="100"/>
      </c>
      <c r="AD677" s="12">
        <f t="shared" si="101"/>
        <v>626.4</v>
      </c>
      <c r="AE677" s="12"/>
    </row>
    <row r="678" spans="1:31" s="13" customFormat="1" ht="38.25" customHeight="1">
      <c r="A678" s="6" t="s">
        <v>3940</v>
      </c>
      <c r="B678" s="7"/>
      <c r="C678" s="7" t="s">
        <v>3941</v>
      </c>
      <c r="D678" s="6" t="s">
        <v>3942</v>
      </c>
      <c r="E678" s="6" t="s">
        <v>3943</v>
      </c>
      <c r="F678" s="6" t="s">
        <v>36</v>
      </c>
      <c r="G678" s="8" t="s">
        <v>173</v>
      </c>
      <c r="H678" s="6">
        <v>4080</v>
      </c>
      <c r="I678" s="9">
        <v>510</v>
      </c>
      <c r="J678" s="10">
        <v>0.125</v>
      </c>
      <c r="K678" s="8"/>
      <c r="L678" s="6">
        <v>12</v>
      </c>
      <c r="M678" s="6"/>
      <c r="N678" s="8"/>
      <c r="O678" s="8" t="s">
        <v>38</v>
      </c>
      <c r="P678" s="11">
        <v>0.12</v>
      </c>
      <c r="Q678" s="8" t="s">
        <v>39</v>
      </c>
      <c r="R678" s="8" t="s">
        <v>127</v>
      </c>
      <c r="S678" s="8" t="s">
        <v>3944</v>
      </c>
      <c r="T678" s="8" t="s">
        <v>3945</v>
      </c>
      <c r="U678" s="8">
        <v>0</v>
      </c>
      <c r="V678" s="8">
        <v>9.53</v>
      </c>
      <c r="W678" s="8">
        <v>30</v>
      </c>
      <c r="X678" s="8">
        <v>0</v>
      </c>
      <c r="Y678" s="9">
        <f t="shared" si="96"/>
      </c>
      <c r="Z678" s="12">
        <f t="shared" si="97"/>
      </c>
      <c r="AA678" s="9">
        <f t="shared" si="98"/>
      </c>
      <c r="AB678" s="12">
        <f t="shared" si="99"/>
        <v>0.31767</v>
      </c>
      <c r="AC678" s="9">
        <f t="shared" si="100"/>
        <v>62.22</v>
      </c>
      <c r="AD678" s="12">
        <f t="shared" si="101"/>
        <v>489.59999999999997</v>
      </c>
      <c r="AE678" s="12"/>
    </row>
    <row r="679" spans="1:31" s="13" customFormat="1" ht="38.25" customHeight="1">
      <c r="A679" s="6" t="s">
        <v>3946</v>
      </c>
      <c r="B679" s="7"/>
      <c r="C679" s="7" t="s">
        <v>3947</v>
      </c>
      <c r="D679" s="6" t="s">
        <v>3942</v>
      </c>
      <c r="E679" s="6" t="s">
        <v>3943</v>
      </c>
      <c r="F679" s="6" t="s">
        <v>36</v>
      </c>
      <c r="G679" s="8" t="s">
        <v>917</v>
      </c>
      <c r="H679" s="6">
        <v>16080</v>
      </c>
      <c r="I679" s="9">
        <v>3135.6</v>
      </c>
      <c r="J679" s="10">
        <v>0.195</v>
      </c>
      <c r="K679" s="8"/>
      <c r="L679" s="6">
        <v>12</v>
      </c>
      <c r="M679" s="6"/>
      <c r="N679" s="8"/>
      <c r="O679" s="8" t="s">
        <v>38</v>
      </c>
      <c r="P679" s="11">
        <v>0.19</v>
      </c>
      <c r="Q679" s="8" t="s">
        <v>39</v>
      </c>
      <c r="R679" s="8" t="s">
        <v>127</v>
      </c>
      <c r="S679" s="8" t="s">
        <v>3948</v>
      </c>
      <c r="T679" s="8" t="s">
        <v>3949</v>
      </c>
      <c r="U679" s="8">
        <v>0</v>
      </c>
      <c r="V679" s="8">
        <v>16.72</v>
      </c>
      <c r="W679" s="8">
        <v>30</v>
      </c>
      <c r="X679" s="8">
        <v>0</v>
      </c>
      <c r="Y679" s="9">
        <f t="shared" si="96"/>
      </c>
      <c r="Z679" s="12">
        <f t="shared" si="97"/>
      </c>
      <c r="AA679" s="9">
        <f t="shared" si="98"/>
      </c>
      <c r="AB679" s="12">
        <f t="shared" si="99"/>
        <v>0.55733</v>
      </c>
      <c r="AC679" s="9">
        <f t="shared" si="100"/>
        <v>65.91</v>
      </c>
      <c r="AD679" s="12">
        <f t="shared" si="101"/>
        <v>3055.2</v>
      </c>
      <c r="AE679" s="12"/>
    </row>
    <row r="680" spans="1:31" s="13" customFormat="1" ht="38.25" customHeight="1">
      <c r="A680" s="6" t="s">
        <v>3950</v>
      </c>
      <c r="B680" s="7"/>
      <c r="C680" s="7" t="s">
        <v>3951</v>
      </c>
      <c r="D680" s="6" t="s">
        <v>3952</v>
      </c>
      <c r="E680" s="6" t="s">
        <v>3953</v>
      </c>
      <c r="F680" s="6" t="s">
        <v>36</v>
      </c>
      <c r="G680" s="8" t="s">
        <v>77</v>
      </c>
      <c r="H680" s="6">
        <v>20384</v>
      </c>
      <c r="I680" s="9">
        <v>4280.64</v>
      </c>
      <c r="J680" s="10">
        <v>0.21</v>
      </c>
      <c r="K680" s="8"/>
      <c r="L680" s="6">
        <v>12</v>
      </c>
      <c r="M680" s="6"/>
      <c r="N680" s="8"/>
      <c r="O680" s="8" t="s">
        <v>48</v>
      </c>
      <c r="P680" s="11">
        <v>0.20875</v>
      </c>
      <c r="Q680" s="8" t="s">
        <v>39</v>
      </c>
      <c r="R680" s="8" t="s">
        <v>546</v>
      </c>
      <c r="S680" s="8" t="s">
        <v>3954</v>
      </c>
      <c r="T680" s="8" t="s">
        <v>3955</v>
      </c>
      <c r="U680" s="8">
        <v>8.7</v>
      </c>
      <c r="V680" s="8">
        <v>0</v>
      </c>
      <c r="W680" s="8">
        <v>8</v>
      </c>
      <c r="X680" s="8">
        <v>0</v>
      </c>
      <c r="Y680" s="9">
        <f t="shared" si="96"/>
        <v>7.91</v>
      </c>
      <c r="Z680" s="12">
        <f t="shared" si="97"/>
        <v>0.98875</v>
      </c>
      <c r="AA680" s="9">
        <f t="shared" si="98"/>
        <v>78.89</v>
      </c>
      <c r="AB680" s="12">
        <f t="shared" si="99"/>
      </c>
      <c r="AC680" s="9">
        <f t="shared" si="100"/>
      </c>
      <c r="AD680" s="12">
        <f t="shared" si="101"/>
        <v>4255.16</v>
      </c>
      <c r="AE680" s="12"/>
    </row>
    <row r="681" spans="1:31" s="13" customFormat="1" ht="25.5" customHeight="1">
      <c r="A681" s="6" t="s">
        <v>3956</v>
      </c>
      <c r="B681" s="7"/>
      <c r="C681" s="7" t="s">
        <v>3957</v>
      </c>
      <c r="D681" s="6" t="s">
        <v>3952</v>
      </c>
      <c r="E681" s="6" t="s">
        <v>3953</v>
      </c>
      <c r="F681" s="6" t="s">
        <v>3270</v>
      </c>
      <c r="G681" s="8" t="s">
        <v>3958</v>
      </c>
      <c r="H681" s="6">
        <v>1640</v>
      </c>
      <c r="I681" s="9">
        <v>14399.2</v>
      </c>
      <c r="J681" s="10">
        <v>8.78</v>
      </c>
      <c r="K681" s="8"/>
      <c r="L681" s="6">
        <v>12</v>
      </c>
      <c r="M681" s="6"/>
      <c r="N681" s="8"/>
      <c r="O681" s="8" t="s">
        <v>38</v>
      </c>
      <c r="P681" s="11">
        <v>8.77</v>
      </c>
      <c r="Q681" s="8" t="s">
        <v>39</v>
      </c>
      <c r="R681" s="8" t="s">
        <v>546</v>
      </c>
      <c r="S681" s="8" t="s">
        <v>3959</v>
      </c>
      <c r="T681" s="8" t="s">
        <v>3960</v>
      </c>
      <c r="U681" s="8">
        <v>0</v>
      </c>
      <c r="V681" s="8">
        <v>52</v>
      </c>
      <c r="W681" s="8">
        <v>1</v>
      </c>
      <c r="X681" s="8">
        <v>0</v>
      </c>
      <c r="Y681" s="9">
        <f t="shared" si="96"/>
      </c>
      <c r="Z681" s="12">
        <f t="shared" si="97"/>
      </c>
      <c r="AA681" s="9">
        <f t="shared" si="98"/>
      </c>
      <c r="AB681" s="12">
        <f t="shared" si="99"/>
        <v>52</v>
      </c>
      <c r="AC681" s="9">
        <f t="shared" si="100"/>
        <v>83.13</v>
      </c>
      <c r="AD681" s="12">
        <f t="shared" si="101"/>
        <v>14382.8</v>
      </c>
      <c r="AE681" s="12"/>
    </row>
    <row r="682" spans="1:31" s="13" customFormat="1" ht="25.5" customHeight="1">
      <c r="A682" s="6" t="s">
        <v>3961</v>
      </c>
      <c r="B682" s="7"/>
      <c r="C682" s="7" t="s">
        <v>3962</v>
      </c>
      <c r="D682" s="6" t="s">
        <v>3952</v>
      </c>
      <c r="E682" s="6" t="s">
        <v>3953</v>
      </c>
      <c r="F682" s="6" t="s">
        <v>3963</v>
      </c>
      <c r="G682" s="8" t="s">
        <v>2999</v>
      </c>
      <c r="H682" s="6">
        <v>3114</v>
      </c>
      <c r="I682" s="9">
        <v>252946.16</v>
      </c>
      <c r="J682" s="10">
        <v>81.22</v>
      </c>
      <c r="K682" s="8"/>
      <c r="L682" s="6">
        <v>12</v>
      </c>
      <c r="M682" s="6"/>
      <c r="N682" s="8"/>
      <c r="O682" s="8" t="s">
        <v>32</v>
      </c>
      <c r="P682" s="11">
        <v>81.22</v>
      </c>
      <c r="Q682" s="8" t="s">
        <v>39</v>
      </c>
      <c r="R682" s="8" t="s">
        <v>546</v>
      </c>
      <c r="S682" s="8" t="s">
        <v>3964</v>
      </c>
      <c r="T682" s="8" t="s">
        <v>3965</v>
      </c>
      <c r="U682" s="8">
        <v>0</v>
      </c>
      <c r="V682" s="8">
        <v>112.81</v>
      </c>
      <c r="W682" s="8">
        <v>1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112.81</v>
      </c>
      <c r="AC682" s="9">
        <f t="shared" si="100"/>
        <v>28</v>
      </c>
      <c r="AD682" s="12">
        <f t="shared" si="101"/>
        <v>252919.08</v>
      </c>
      <c r="AE682" s="12"/>
    </row>
    <row r="683" spans="1:31" s="13" customFormat="1" ht="25.5" customHeight="1">
      <c r="A683" s="6" t="s">
        <v>3966</v>
      </c>
      <c r="B683" s="7"/>
      <c r="C683" s="7" t="s">
        <v>3967</v>
      </c>
      <c r="D683" s="6" t="s">
        <v>3968</v>
      </c>
      <c r="E683" s="6" t="s">
        <v>3969</v>
      </c>
      <c r="F683" s="6" t="s">
        <v>1742</v>
      </c>
      <c r="G683" s="8" t="s">
        <v>3970</v>
      </c>
      <c r="H683" s="6">
        <v>29730</v>
      </c>
      <c r="I683" s="9">
        <v>88535.94</v>
      </c>
      <c r="J683" s="10">
        <v>2.978</v>
      </c>
      <c r="K683" s="8"/>
      <c r="L683" s="6">
        <v>12</v>
      </c>
      <c r="M683" s="6"/>
      <c r="N683" s="8"/>
      <c r="O683" s="8" t="s">
        <v>32</v>
      </c>
      <c r="P683" s="11">
        <v>2.978</v>
      </c>
      <c r="Q683" s="8" t="s">
        <v>39</v>
      </c>
      <c r="R683" s="8" t="s">
        <v>846</v>
      </c>
      <c r="S683" s="8" t="s">
        <v>3971</v>
      </c>
      <c r="T683" s="8" t="s">
        <v>3972</v>
      </c>
      <c r="U683" s="8">
        <v>0</v>
      </c>
      <c r="V683" s="8">
        <v>14.89324</v>
      </c>
      <c r="W683" s="8">
        <v>5</v>
      </c>
      <c r="X683" s="8">
        <v>0</v>
      </c>
      <c r="Y683" s="9">
        <f t="shared" si="96"/>
      </c>
      <c r="Z683" s="12">
        <f t="shared" si="97"/>
      </c>
      <c r="AA683" s="9">
        <f t="shared" si="98"/>
      </c>
      <c r="AB683" s="12">
        <f t="shared" si="99"/>
        <v>2.97865</v>
      </c>
      <c r="AC683" s="9">
        <f t="shared" si="100"/>
        <v>0.01999999999999602</v>
      </c>
      <c r="AD683" s="12">
        <f t="shared" si="101"/>
        <v>88535.94</v>
      </c>
      <c r="AE683" s="12"/>
    </row>
    <row r="684" spans="1:31" s="13" customFormat="1" ht="38.25" customHeight="1">
      <c r="A684" s="6" t="s">
        <v>3973</v>
      </c>
      <c r="B684" s="7"/>
      <c r="C684" s="7" t="s">
        <v>3974</v>
      </c>
      <c r="D684" s="6" t="s">
        <v>3975</v>
      </c>
      <c r="E684" s="6" t="s">
        <v>3976</v>
      </c>
      <c r="F684" s="6" t="s">
        <v>36</v>
      </c>
      <c r="G684" s="8" t="s">
        <v>3977</v>
      </c>
      <c r="H684" s="6">
        <v>11700</v>
      </c>
      <c r="I684" s="9">
        <v>1215.63</v>
      </c>
      <c r="J684" s="10">
        <v>0.1039</v>
      </c>
      <c r="K684" s="8"/>
      <c r="L684" s="6">
        <v>12</v>
      </c>
      <c r="M684" s="6"/>
      <c r="N684" s="8"/>
      <c r="O684" s="8" t="s">
        <v>32</v>
      </c>
      <c r="P684" s="11">
        <v>0.1</v>
      </c>
      <c r="Q684" s="8" t="s">
        <v>39</v>
      </c>
      <c r="R684" s="8" t="s">
        <v>337</v>
      </c>
      <c r="S684" s="8" t="s">
        <v>3978</v>
      </c>
      <c r="T684" s="8" t="s">
        <v>3979</v>
      </c>
      <c r="U684" s="8">
        <v>10.38</v>
      </c>
      <c r="V684" s="8">
        <v>0</v>
      </c>
      <c r="W684" s="8">
        <v>30</v>
      </c>
      <c r="X684" s="8">
        <v>0</v>
      </c>
      <c r="Y684" s="9">
        <f t="shared" si="96"/>
        <v>9.44</v>
      </c>
      <c r="Z684" s="12">
        <f t="shared" si="97"/>
        <v>0.31467</v>
      </c>
      <c r="AA684" s="9">
        <f t="shared" si="98"/>
        <v>68.22</v>
      </c>
      <c r="AB684" s="12">
        <f t="shared" si="99"/>
      </c>
      <c r="AC684" s="9">
        <f t="shared" si="100"/>
      </c>
      <c r="AD684" s="12">
        <f t="shared" si="101"/>
        <v>1170</v>
      </c>
      <c r="AE684" s="12"/>
    </row>
    <row r="685" spans="1:31" s="13" customFormat="1" ht="38.25" customHeight="1">
      <c r="A685" s="6" t="s">
        <v>3980</v>
      </c>
      <c r="B685" s="7"/>
      <c r="C685" s="7" t="s">
        <v>3981</v>
      </c>
      <c r="D685" s="6" t="s">
        <v>3975</v>
      </c>
      <c r="E685" s="6" t="s">
        <v>3976</v>
      </c>
      <c r="F685" s="6" t="s">
        <v>36</v>
      </c>
      <c r="G685" s="8" t="s">
        <v>201</v>
      </c>
      <c r="H685" s="6">
        <v>10800</v>
      </c>
      <c r="I685" s="9">
        <v>302.4</v>
      </c>
      <c r="J685" s="10">
        <v>0.028</v>
      </c>
      <c r="K685" s="8"/>
      <c r="L685" s="6">
        <v>12</v>
      </c>
      <c r="M685" s="6"/>
      <c r="N685" s="8"/>
      <c r="O685" s="8" t="s">
        <v>32</v>
      </c>
      <c r="P685" s="11">
        <v>0.026</v>
      </c>
      <c r="Q685" s="8" t="s">
        <v>39</v>
      </c>
      <c r="R685" s="8" t="s">
        <v>337</v>
      </c>
      <c r="S685" s="8" t="s">
        <v>3982</v>
      </c>
      <c r="T685" s="8" t="s">
        <v>3983</v>
      </c>
      <c r="U685" s="8">
        <v>2.65</v>
      </c>
      <c r="V685" s="8">
        <v>0</v>
      </c>
      <c r="W685" s="8">
        <v>30</v>
      </c>
      <c r="X685" s="8">
        <v>0</v>
      </c>
      <c r="Y685" s="9">
        <f t="shared" si="96"/>
        <v>2.41</v>
      </c>
      <c r="Z685" s="12">
        <f t="shared" si="97"/>
        <v>0.08033</v>
      </c>
      <c r="AA685" s="9">
        <f t="shared" si="98"/>
        <v>67.63</v>
      </c>
      <c r="AB685" s="12">
        <f t="shared" si="99"/>
      </c>
      <c r="AC685" s="9">
        <f t="shared" si="100"/>
      </c>
      <c r="AD685" s="12">
        <f t="shared" si="101"/>
        <v>280.8</v>
      </c>
      <c r="AE685" s="12"/>
    </row>
    <row r="686" spans="1:31" s="13" customFormat="1" ht="25.5" customHeight="1">
      <c r="A686" s="6" t="s">
        <v>3984</v>
      </c>
      <c r="B686" s="7"/>
      <c r="C686" s="7" t="s">
        <v>3985</v>
      </c>
      <c r="D686" s="6" t="s">
        <v>3975</v>
      </c>
      <c r="E686" s="6" t="s">
        <v>3976</v>
      </c>
      <c r="F686" s="6" t="s">
        <v>495</v>
      </c>
      <c r="G686" s="8" t="s">
        <v>3986</v>
      </c>
      <c r="H686" s="6">
        <v>1200</v>
      </c>
      <c r="I686" s="9">
        <v>2478.99</v>
      </c>
      <c r="J686" s="10">
        <v>2.06582</v>
      </c>
      <c r="K686" s="8"/>
      <c r="L686" s="6">
        <v>12</v>
      </c>
      <c r="M686" s="6"/>
      <c r="N686" s="8"/>
      <c r="O686" s="8" t="s">
        <v>38</v>
      </c>
      <c r="P686" s="11">
        <v>2.06582</v>
      </c>
      <c r="Q686" s="8" t="s">
        <v>39</v>
      </c>
      <c r="R686" s="8" t="s">
        <v>1971</v>
      </c>
      <c r="S686" s="8" t="s">
        <v>3987</v>
      </c>
      <c r="T686" s="8" t="s">
        <v>3988</v>
      </c>
      <c r="U686" s="8">
        <v>7.3</v>
      </c>
      <c r="V686" s="8">
        <v>0</v>
      </c>
      <c r="W686" s="8">
        <v>1</v>
      </c>
      <c r="X686" s="8">
        <v>0</v>
      </c>
      <c r="Y686" s="9">
        <f t="shared" si="96"/>
        <v>6.64</v>
      </c>
      <c r="Z686" s="12">
        <f t="shared" si="97"/>
        <v>6.64</v>
      </c>
      <c r="AA686" s="9">
        <f t="shared" si="98"/>
        <v>68.89</v>
      </c>
      <c r="AB686" s="12">
        <f t="shared" si="99"/>
      </c>
      <c r="AC686" s="9">
        <f t="shared" si="100"/>
      </c>
      <c r="AD686" s="12">
        <f t="shared" si="101"/>
        <v>2478.984</v>
      </c>
      <c r="AE686" s="12"/>
    </row>
    <row r="687" spans="1:31" s="13" customFormat="1" ht="38.25" customHeight="1">
      <c r="A687" s="6" t="s">
        <v>3989</v>
      </c>
      <c r="B687" s="7"/>
      <c r="C687" s="7" t="s">
        <v>3990</v>
      </c>
      <c r="D687" s="6" t="s">
        <v>3975</v>
      </c>
      <c r="E687" s="6" t="s">
        <v>3976</v>
      </c>
      <c r="F687" s="6" t="s">
        <v>196</v>
      </c>
      <c r="G687" s="8" t="s">
        <v>77</v>
      </c>
      <c r="H687" s="6">
        <v>3300</v>
      </c>
      <c r="I687" s="9">
        <v>392.51</v>
      </c>
      <c r="J687" s="10">
        <v>0.11894</v>
      </c>
      <c r="K687" s="8"/>
      <c r="L687" s="6">
        <v>12</v>
      </c>
      <c r="M687" s="6"/>
      <c r="N687" s="8"/>
      <c r="O687" s="8" t="s">
        <v>32</v>
      </c>
      <c r="P687" s="11">
        <v>0.11894</v>
      </c>
      <c r="Q687" s="8" t="s">
        <v>39</v>
      </c>
      <c r="R687" s="8" t="s">
        <v>166</v>
      </c>
      <c r="S687" s="8" t="s">
        <v>3991</v>
      </c>
      <c r="T687" s="8" t="s">
        <v>3992</v>
      </c>
      <c r="U687" s="8">
        <v>3.61</v>
      </c>
      <c r="V687" s="8">
        <v>0</v>
      </c>
      <c r="W687" s="8">
        <v>6</v>
      </c>
      <c r="X687" s="8">
        <v>0</v>
      </c>
      <c r="Y687" s="9">
        <f t="shared" si="96"/>
        <v>3.28</v>
      </c>
      <c r="Z687" s="12">
        <f t="shared" si="97"/>
        <v>0.54667</v>
      </c>
      <c r="AA687" s="9">
        <f t="shared" si="98"/>
        <v>78.24</v>
      </c>
      <c r="AB687" s="12">
        <f t="shared" si="99"/>
      </c>
      <c r="AC687" s="9">
        <f t="shared" si="100"/>
      </c>
      <c r="AD687" s="12">
        <f t="shared" si="101"/>
        <v>392.502</v>
      </c>
      <c r="AE687" s="12"/>
    </row>
    <row r="688" spans="1:31" s="13" customFormat="1" ht="38.25" customHeight="1">
      <c r="A688" s="6" t="s">
        <v>3993</v>
      </c>
      <c r="B688" s="7"/>
      <c r="C688" s="7" t="s">
        <v>3994</v>
      </c>
      <c r="D688" s="6" t="s">
        <v>3995</v>
      </c>
      <c r="E688" s="6" t="s">
        <v>3996</v>
      </c>
      <c r="F688" s="6" t="s">
        <v>36</v>
      </c>
      <c r="G688" s="8" t="s">
        <v>173</v>
      </c>
      <c r="H688" s="6">
        <v>61760</v>
      </c>
      <c r="I688" s="9">
        <v>8646.4</v>
      </c>
      <c r="J688" s="10">
        <v>0.14</v>
      </c>
      <c r="K688" s="8"/>
      <c r="L688" s="6">
        <v>12</v>
      </c>
      <c r="M688" s="6"/>
      <c r="N688" s="8"/>
      <c r="O688" s="8" t="s">
        <v>38</v>
      </c>
      <c r="P688" s="11">
        <v>0.14</v>
      </c>
      <c r="Q688" s="8" t="s">
        <v>39</v>
      </c>
      <c r="R688" s="8" t="s">
        <v>145</v>
      </c>
      <c r="S688" s="8" t="s">
        <v>3997</v>
      </c>
      <c r="T688" s="8" t="s">
        <v>3998</v>
      </c>
      <c r="U688" s="8">
        <v>12.3</v>
      </c>
      <c r="V688" s="8">
        <v>0</v>
      </c>
      <c r="W688" s="8">
        <v>10</v>
      </c>
      <c r="X688" s="8">
        <v>0</v>
      </c>
      <c r="Y688" s="9">
        <f t="shared" si="96"/>
        <v>11.18</v>
      </c>
      <c r="Z688" s="12">
        <f t="shared" si="97"/>
        <v>1.118</v>
      </c>
      <c r="AA688" s="9">
        <f t="shared" si="98"/>
        <v>87.48</v>
      </c>
      <c r="AB688" s="12">
        <f t="shared" si="99"/>
      </c>
      <c r="AC688" s="9">
        <f t="shared" si="100"/>
      </c>
      <c r="AD688" s="12">
        <f t="shared" si="101"/>
        <v>8646.400000000001</v>
      </c>
      <c r="AE688" s="12"/>
    </row>
    <row r="689" spans="1:31" s="13" customFormat="1" ht="25.5" customHeight="1">
      <c r="A689" s="6" t="s">
        <v>3999</v>
      </c>
      <c r="B689" s="7"/>
      <c r="C689" s="7" t="s">
        <v>4000</v>
      </c>
      <c r="D689" s="6" t="s">
        <v>3995</v>
      </c>
      <c r="E689" s="6" t="s">
        <v>3996</v>
      </c>
      <c r="F689" s="6" t="s">
        <v>4001</v>
      </c>
      <c r="G689" s="8" t="s">
        <v>45</v>
      </c>
      <c r="H689" s="6">
        <v>13910</v>
      </c>
      <c r="I689" s="9">
        <v>20447.7</v>
      </c>
      <c r="J689" s="10">
        <v>1.47</v>
      </c>
      <c r="K689" s="8"/>
      <c r="L689" s="6">
        <v>12</v>
      </c>
      <c r="M689" s="6"/>
      <c r="N689" s="8"/>
      <c r="O689" s="8" t="s">
        <v>38</v>
      </c>
      <c r="P689" s="11">
        <v>1.47</v>
      </c>
      <c r="Q689" s="8" t="s">
        <v>39</v>
      </c>
      <c r="R689" s="8" t="s">
        <v>145</v>
      </c>
      <c r="S689" s="8" t="s">
        <v>4002</v>
      </c>
      <c r="T689" s="8" t="s">
        <v>4003</v>
      </c>
      <c r="U689" s="8">
        <v>13.3</v>
      </c>
      <c r="V689" s="8">
        <v>0</v>
      </c>
      <c r="W689" s="8">
        <v>1</v>
      </c>
      <c r="X689" s="8">
        <v>0</v>
      </c>
      <c r="Y689" s="9">
        <f t="shared" si="96"/>
        <v>12.09</v>
      </c>
      <c r="Z689" s="12">
        <f t="shared" si="97"/>
        <v>12.09</v>
      </c>
      <c r="AA689" s="9">
        <f t="shared" si="98"/>
        <v>87.84</v>
      </c>
      <c r="AB689" s="12">
        <f t="shared" si="99"/>
      </c>
      <c r="AC689" s="9">
        <f t="shared" si="100"/>
      </c>
      <c r="AD689" s="12">
        <f t="shared" si="101"/>
        <v>20447.7</v>
      </c>
      <c r="AE689" s="12"/>
    </row>
    <row r="690" spans="1:31" s="13" customFormat="1" ht="25.5" customHeight="1">
      <c r="A690" s="6" t="s">
        <v>4004</v>
      </c>
      <c r="B690" s="7"/>
      <c r="C690" s="7" t="s">
        <v>4005</v>
      </c>
      <c r="D690" s="6" t="s">
        <v>3995</v>
      </c>
      <c r="E690" s="6" t="s">
        <v>3996</v>
      </c>
      <c r="F690" s="6" t="s">
        <v>4006</v>
      </c>
      <c r="G690" s="8" t="s">
        <v>4007</v>
      </c>
      <c r="H690" s="6">
        <v>655686</v>
      </c>
      <c r="I690" s="9">
        <v>89828.99</v>
      </c>
      <c r="J690" s="10">
        <v>0.137</v>
      </c>
      <c r="K690" s="8"/>
      <c r="L690" s="6">
        <v>12</v>
      </c>
      <c r="M690" s="6"/>
      <c r="N690" s="8"/>
      <c r="O690" s="8" t="s">
        <v>38</v>
      </c>
      <c r="P690" s="11">
        <v>0.137</v>
      </c>
      <c r="Q690" s="8" t="s">
        <v>39</v>
      </c>
      <c r="R690" s="8" t="s">
        <v>145</v>
      </c>
      <c r="S690" s="8" t="s">
        <v>4008</v>
      </c>
      <c r="T690" s="8" t="s">
        <v>4009</v>
      </c>
      <c r="U690" s="8">
        <v>4.06</v>
      </c>
      <c r="V690" s="8">
        <v>0</v>
      </c>
      <c r="W690" s="8">
        <v>3</v>
      </c>
      <c r="X690" s="8">
        <v>0</v>
      </c>
      <c r="Y690" s="9">
        <f t="shared" si="96"/>
        <v>3.69</v>
      </c>
      <c r="Z690" s="12">
        <f t="shared" si="97"/>
        <v>1.23</v>
      </c>
      <c r="AA690" s="9">
        <f t="shared" si="98"/>
        <v>88.86</v>
      </c>
      <c r="AB690" s="12">
        <f t="shared" si="99"/>
      </c>
      <c r="AC690" s="9">
        <f t="shared" si="100"/>
      </c>
      <c r="AD690" s="12">
        <f t="shared" si="101"/>
        <v>89828.982</v>
      </c>
      <c r="AE690" s="12"/>
    </row>
    <row r="691" spans="1:31" s="13" customFormat="1" ht="38.25" customHeight="1">
      <c r="A691" s="6" t="s">
        <v>4010</v>
      </c>
      <c r="B691" s="7"/>
      <c r="C691" s="7" t="s">
        <v>4011</v>
      </c>
      <c r="D691" s="6" t="s">
        <v>4012</v>
      </c>
      <c r="E691" s="6" t="s">
        <v>4013</v>
      </c>
      <c r="F691" s="6" t="s">
        <v>36</v>
      </c>
      <c r="G691" s="8" t="s">
        <v>77</v>
      </c>
      <c r="H691" s="6">
        <v>127792</v>
      </c>
      <c r="I691" s="9">
        <v>48560.96</v>
      </c>
      <c r="J691" s="10">
        <v>0.38</v>
      </c>
      <c r="K691" s="8"/>
      <c r="L691" s="6">
        <v>12</v>
      </c>
      <c r="M691" s="6"/>
      <c r="N691" s="8"/>
      <c r="O691" s="8" t="s">
        <v>38</v>
      </c>
      <c r="P691" s="11">
        <v>0.348</v>
      </c>
      <c r="Q691" s="8" t="s">
        <v>39</v>
      </c>
      <c r="R691" s="8" t="s">
        <v>124</v>
      </c>
      <c r="S691" s="8" t="s">
        <v>4014</v>
      </c>
      <c r="T691" s="8" t="s">
        <v>4015</v>
      </c>
      <c r="U691" s="8">
        <v>0</v>
      </c>
      <c r="V691" s="8">
        <v>87.99</v>
      </c>
      <c r="W691" s="8">
        <v>28</v>
      </c>
      <c r="X691" s="8">
        <v>0</v>
      </c>
      <c r="Y691" s="9">
        <f aca="true" t="shared" si="102" ref="Y691:Y735">IF(U691&gt;0,ROUND(U691*100/110,2),"")</f>
      </c>
      <c r="Z691" s="12">
        <f aca="true" t="shared" si="103" ref="Z691:Z735">IF(W691*U691&gt;0,ROUND(Y691/IF(X691&gt;0,X691,W691)/IF(X691&gt;0,W691,1),5),Y691)</f>
      </c>
      <c r="AA691" s="9">
        <f aca="true" t="shared" si="104" ref="AA691:AA735">IF(W691*U691&gt;0,100-ROUND(P691/Z691*100,2),"")</f>
      </c>
      <c r="AB691" s="12">
        <f aca="true" t="shared" si="105" ref="AB691:AB735">IF(W691*V691&gt;0,ROUND(V691/IF(X691&gt;0,X691,W691)/IF(X691&gt;0,W691,1),5),"")</f>
        <v>3.1425</v>
      </c>
      <c r="AC691" s="9">
        <f aca="true" t="shared" si="106" ref="AC691:AC735">IF(W691*V691&gt;0,100-ROUND(P691/AB691*100,2),"")</f>
        <v>88.93</v>
      </c>
      <c r="AD691" s="12">
        <f aca="true" t="shared" si="107" ref="AD691:AD735">IF(ISNUMBER(H691),IF(ISNUMBER(P691),IF(P691&gt;0,P691*H691,""),""),"")</f>
        <v>44471.615999999995</v>
      </c>
      <c r="AE691" s="12"/>
    </row>
    <row r="692" spans="1:31" s="13" customFormat="1" ht="25.5" customHeight="1">
      <c r="A692" s="6" t="s">
        <v>4016</v>
      </c>
      <c r="B692" s="7"/>
      <c r="C692" s="7" t="s">
        <v>4017</v>
      </c>
      <c r="D692" s="6" t="s">
        <v>4012</v>
      </c>
      <c r="E692" s="6" t="s">
        <v>4013</v>
      </c>
      <c r="F692" s="6" t="s">
        <v>4018</v>
      </c>
      <c r="G692" s="8" t="s">
        <v>4019</v>
      </c>
      <c r="H692" s="6">
        <v>220</v>
      </c>
      <c r="I692" s="9">
        <v>6188.6</v>
      </c>
      <c r="J692" s="10">
        <v>28.13</v>
      </c>
      <c r="K692" s="8"/>
      <c r="L692" s="6">
        <v>12</v>
      </c>
      <c r="M692" s="6"/>
      <c r="N692" s="8"/>
      <c r="O692" s="8" t="s">
        <v>38</v>
      </c>
      <c r="P692" s="11">
        <v>28.13</v>
      </c>
      <c r="Q692" s="8" t="s">
        <v>39</v>
      </c>
      <c r="R692" s="8" t="s">
        <v>40</v>
      </c>
      <c r="S692" s="8" t="s">
        <v>4020</v>
      </c>
      <c r="T692" s="8" t="s">
        <v>4021</v>
      </c>
      <c r="U692" s="8">
        <v>0</v>
      </c>
      <c r="V692" s="8">
        <v>28.13</v>
      </c>
      <c r="W692" s="8">
        <v>1</v>
      </c>
      <c r="X692" s="8">
        <v>0</v>
      </c>
      <c r="Y692" s="9">
        <f t="shared" si="102"/>
      </c>
      <c r="Z692" s="12">
        <f t="shared" si="103"/>
      </c>
      <c r="AA692" s="9">
        <f t="shared" si="104"/>
      </c>
      <c r="AB692" s="12">
        <f t="shared" si="105"/>
        <v>28.13</v>
      </c>
      <c r="AC692" s="9">
        <f t="shared" si="106"/>
        <v>0</v>
      </c>
      <c r="AD692" s="12">
        <f t="shared" si="107"/>
        <v>6188.599999999999</v>
      </c>
      <c r="AE692" s="12"/>
    </row>
    <row r="693" spans="1:31" s="13" customFormat="1" ht="25.5" customHeight="1">
      <c r="A693" s="6" t="s">
        <v>4025</v>
      </c>
      <c r="B693" s="7"/>
      <c r="C693" s="7" t="s">
        <v>4026</v>
      </c>
      <c r="D693" s="6" t="s">
        <v>4022</v>
      </c>
      <c r="E693" s="6" t="s">
        <v>4023</v>
      </c>
      <c r="F693" s="6" t="s">
        <v>4024</v>
      </c>
      <c r="G693" s="8" t="s">
        <v>99</v>
      </c>
      <c r="H693" s="6">
        <v>1120</v>
      </c>
      <c r="I693" s="9">
        <v>280</v>
      </c>
      <c r="J693" s="10">
        <v>0.25</v>
      </c>
      <c r="K693" s="8"/>
      <c r="L693" s="6">
        <v>12</v>
      </c>
      <c r="M693" s="6"/>
      <c r="N693" s="8"/>
      <c r="O693" s="8" t="s">
        <v>38</v>
      </c>
      <c r="P693" s="11">
        <v>0.23</v>
      </c>
      <c r="Q693" s="8" t="s">
        <v>39</v>
      </c>
      <c r="R693" s="8" t="s">
        <v>124</v>
      </c>
      <c r="S693" s="8" t="s">
        <v>4027</v>
      </c>
      <c r="T693" s="8" t="s">
        <v>4028</v>
      </c>
      <c r="U693" s="8">
        <v>55.4</v>
      </c>
      <c r="V693" s="8">
        <v>0</v>
      </c>
      <c r="W693" s="8">
        <v>56</v>
      </c>
      <c r="X693" s="8">
        <v>0</v>
      </c>
      <c r="Y693" s="9">
        <f t="shared" si="102"/>
        <v>50.36</v>
      </c>
      <c r="Z693" s="12">
        <f t="shared" si="103"/>
        <v>0.89929</v>
      </c>
      <c r="AA693" s="9">
        <f t="shared" si="104"/>
        <v>74.42</v>
      </c>
      <c r="AB693" s="12">
        <f t="shared" si="105"/>
      </c>
      <c r="AC693" s="9">
        <f t="shared" si="106"/>
      </c>
      <c r="AD693" s="12">
        <f t="shared" si="107"/>
        <v>257.6</v>
      </c>
      <c r="AE693" s="12"/>
    </row>
    <row r="694" spans="1:31" s="13" customFormat="1" ht="25.5" customHeight="1">
      <c r="A694" s="6" t="s">
        <v>4029</v>
      </c>
      <c r="B694" s="7"/>
      <c r="C694" s="7" t="s">
        <v>4030</v>
      </c>
      <c r="D694" s="6" t="s">
        <v>4022</v>
      </c>
      <c r="E694" s="6" t="s">
        <v>4023</v>
      </c>
      <c r="F694" s="6" t="s">
        <v>4024</v>
      </c>
      <c r="G694" s="8" t="s">
        <v>402</v>
      </c>
      <c r="H694" s="6">
        <v>17360</v>
      </c>
      <c r="I694" s="9">
        <v>972.16</v>
      </c>
      <c r="J694" s="10">
        <v>0.056</v>
      </c>
      <c r="K694" s="8"/>
      <c r="L694" s="6">
        <v>12</v>
      </c>
      <c r="M694" s="6"/>
      <c r="N694" s="8"/>
      <c r="O694" s="8" t="s">
        <v>38</v>
      </c>
      <c r="P694" s="11">
        <v>0.044</v>
      </c>
      <c r="Q694" s="8" t="s">
        <v>39</v>
      </c>
      <c r="R694" s="8" t="s">
        <v>124</v>
      </c>
      <c r="S694" s="8" t="s">
        <v>4031</v>
      </c>
      <c r="T694" s="8" t="s">
        <v>4032</v>
      </c>
      <c r="U694" s="8">
        <v>6.73</v>
      </c>
      <c r="V694" s="8">
        <v>0</v>
      </c>
      <c r="W694" s="8">
        <v>28</v>
      </c>
      <c r="X694" s="8">
        <v>0</v>
      </c>
      <c r="Y694" s="9">
        <f t="shared" si="102"/>
        <v>6.12</v>
      </c>
      <c r="Z694" s="12">
        <f t="shared" si="103"/>
        <v>0.21857</v>
      </c>
      <c r="AA694" s="9">
        <f t="shared" si="104"/>
        <v>79.87</v>
      </c>
      <c r="AB694" s="12">
        <f t="shared" si="105"/>
      </c>
      <c r="AC694" s="9">
        <f t="shared" si="106"/>
      </c>
      <c r="AD694" s="12">
        <f t="shared" si="107"/>
        <v>763.8399999999999</v>
      </c>
      <c r="AE694" s="12"/>
    </row>
    <row r="695" spans="1:31" s="13" customFormat="1" ht="25.5" customHeight="1">
      <c r="A695" s="6" t="s">
        <v>4033</v>
      </c>
      <c r="B695" s="7"/>
      <c r="C695" s="7" t="s">
        <v>4034</v>
      </c>
      <c r="D695" s="6" t="s">
        <v>4035</v>
      </c>
      <c r="E695" s="6" t="s">
        <v>4036</v>
      </c>
      <c r="F695" s="6" t="s">
        <v>4037</v>
      </c>
      <c r="G695" s="8" t="s">
        <v>2877</v>
      </c>
      <c r="H695" s="6">
        <v>274</v>
      </c>
      <c r="I695" s="9">
        <v>188975.06</v>
      </c>
      <c r="J695" s="10">
        <v>689.69</v>
      </c>
      <c r="K695" s="8"/>
      <c r="L695" s="6">
        <v>12</v>
      </c>
      <c r="M695" s="6"/>
      <c r="N695" s="8"/>
      <c r="O695" s="8" t="s">
        <v>38</v>
      </c>
      <c r="P695" s="11">
        <v>689.69</v>
      </c>
      <c r="Q695" s="8" t="s">
        <v>39</v>
      </c>
      <c r="R695" s="8" t="s">
        <v>4038</v>
      </c>
      <c r="S695" s="8" t="s">
        <v>4039</v>
      </c>
      <c r="T695" s="8" t="s">
        <v>4040</v>
      </c>
      <c r="U695" s="8">
        <v>0</v>
      </c>
      <c r="V695" s="8">
        <v>1034.8</v>
      </c>
      <c r="W695" s="8">
        <v>1</v>
      </c>
      <c r="X695" s="8">
        <v>0</v>
      </c>
      <c r="Y695" s="9">
        <f t="shared" si="102"/>
      </c>
      <c r="Z695" s="12">
        <f t="shared" si="103"/>
      </c>
      <c r="AA695" s="9">
        <f t="shared" si="104"/>
      </c>
      <c r="AB695" s="12">
        <f t="shared" si="105"/>
        <v>1034.8</v>
      </c>
      <c r="AC695" s="9">
        <f t="shared" si="106"/>
        <v>33.349999999999994</v>
      </c>
      <c r="AD695" s="12">
        <f t="shared" si="107"/>
        <v>188975.06000000003</v>
      </c>
      <c r="AE695" s="12"/>
    </row>
    <row r="696" spans="1:31" s="13" customFormat="1" ht="25.5" customHeight="1">
      <c r="A696" s="6" t="s">
        <v>4041</v>
      </c>
      <c r="B696" s="7"/>
      <c r="C696" s="7" t="s">
        <v>4042</v>
      </c>
      <c r="D696" s="6" t="s">
        <v>4035</v>
      </c>
      <c r="E696" s="6" t="s">
        <v>4036</v>
      </c>
      <c r="F696" s="6" t="s">
        <v>4043</v>
      </c>
      <c r="G696" s="8" t="s">
        <v>4044</v>
      </c>
      <c r="H696" s="6">
        <v>8</v>
      </c>
      <c r="I696" s="9">
        <v>1941.28</v>
      </c>
      <c r="J696" s="10">
        <v>242.66</v>
      </c>
      <c r="K696" s="8"/>
      <c r="L696" s="6">
        <v>12</v>
      </c>
      <c r="M696" s="6"/>
      <c r="N696" s="8"/>
      <c r="O696" s="8" t="s">
        <v>64</v>
      </c>
      <c r="P696" s="11">
        <v>242.66</v>
      </c>
      <c r="Q696" s="8" t="s">
        <v>39</v>
      </c>
      <c r="R696" s="8" t="s">
        <v>4038</v>
      </c>
      <c r="S696" s="8" t="s">
        <v>4045</v>
      </c>
      <c r="T696" s="8" t="s">
        <v>4046</v>
      </c>
      <c r="U696" s="8">
        <v>533.85</v>
      </c>
      <c r="V696" s="8">
        <v>0</v>
      </c>
      <c r="W696" s="8">
        <v>1</v>
      </c>
      <c r="X696" s="8">
        <v>0</v>
      </c>
      <c r="Y696" s="9">
        <f t="shared" si="102"/>
        <v>485.32</v>
      </c>
      <c r="Z696" s="12">
        <f t="shared" si="103"/>
        <v>485.32</v>
      </c>
      <c r="AA696" s="9">
        <f t="shared" si="104"/>
        <v>50</v>
      </c>
      <c r="AB696" s="12">
        <f t="shared" si="105"/>
      </c>
      <c r="AC696" s="9">
        <f t="shared" si="106"/>
      </c>
      <c r="AD696" s="12">
        <f t="shared" si="107"/>
        <v>1941.28</v>
      </c>
      <c r="AE696" s="12"/>
    </row>
    <row r="697" spans="1:31" s="13" customFormat="1" ht="25.5" customHeight="1">
      <c r="A697" s="6" t="s">
        <v>4047</v>
      </c>
      <c r="B697" s="7"/>
      <c r="C697" s="7" t="s">
        <v>4048</v>
      </c>
      <c r="D697" s="6" t="s">
        <v>4035</v>
      </c>
      <c r="E697" s="6" t="s">
        <v>4036</v>
      </c>
      <c r="F697" s="6" t="s">
        <v>4049</v>
      </c>
      <c r="G697" s="8" t="s">
        <v>908</v>
      </c>
      <c r="H697" s="6">
        <v>60</v>
      </c>
      <c r="I697" s="9">
        <v>38340.6</v>
      </c>
      <c r="J697" s="10">
        <v>639.01</v>
      </c>
      <c r="K697" s="8"/>
      <c r="L697" s="6">
        <v>12</v>
      </c>
      <c r="M697" s="6"/>
      <c r="N697" s="8"/>
      <c r="O697" s="8" t="s">
        <v>38</v>
      </c>
      <c r="P697" s="11">
        <v>639.01</v>
      </c>
      <c r="Q697" s="8" t="s">
        <v>39</v>
      </c>
      <c r="R697" s="8" t="s">
        <v>4038</v>
      </c>
      <c r="S697" s="8" t="s">
        <v>4050</v>
      </c>
      <c r="T697" s="8" t="s">
        <v>4051</v>
      </c>
      <c r="U697" s="8">
        <v>0</v>
      </c>
      <c r="V697" s="8">
        <v>958.75</v>
      </c>
      <c r="W697" s="8">
        <v>1</v>
      </c>
      <c r="X697" s="8">
        <v>0</v>
      </c>
      <c r="Y697" s="9">
        <f t="shared" si="102"/>
      </c>
      <c r="Z697" s="12">
        <f t="shared" si="103"/>
      </c>
      <c r="AA697" s="9">
        <f t="shared" si="104"/>
      </c>
      <c r="AB697" s="12">
        <f t="shared" si="105"/>
        <v>958.75</v>
      </c>
      <c r="AC697" s="9">
        <f t="shared" si="106"/>
        <v>33.349999999999994</v>
      </c>
      <c r="AD697" s="12">
        <f t="shared" si="107"/>
        <v>38340.6</v>
      </c>
      <c r="AE697" s="12"/>
    </row>
    <row r="698" spans="1:31" s="13" customFormat="1" ht="25.5" customHeight="1">
      <c r="A698" s="6" t="s">
        <v>4052</v>
      </c>
      <c r="B698" s="7"/>
      <c r="C698" s="7" t="s">
        <v>4053</v>
      </c>
      <c r="D698" s="6" t="s">
        <v>4035</v>
      </c>
      <c r="E698" s="6" t="s">
        <v>4036</v>
      </c>
      <c r="F698" s="6" t="s">
        <v>4049</v>
      </c>
      <c r="G698" s="8" t="s">
        <v>1689</v>
      </c>
      <c r="H698" s="6">
        <v>46</v>
      </c>
      <c r="I698" s="9">
        <v>31725.74</v>
      </c>
      <c r="J698" s="10">
        <v>689.69</v>
      </c>
      <c r="K698" s="8"/>
      <c r="L698" s="6">
        <v>12</v>
      </c>
      <c r="M698" s="6"/>
      <c r="N698" s="8"/>
      <c r="O698" s="8" t="s">
        <v>38</v>
      </c>
      <c r="P698" s="11">
        <v>689.69</v>
      </c>
      <c r="Q698" s="8" t="s">
        <v>39</v>
      </c>
      <c r="R698" s="8" t="s">
        <v>4038</v>
      </c>
      <c r="S698" s="8" t="s">
        <v>4054</v>
      </c>
      <c r="T698" s="8" t="s">
        <v>4055</v>
      </c>
      <c r="U698" s="8">
        <v>0</v>
      </c>
      <c r="V698" s="8">
        <v>1034.8</v>
      </c>
      <c r="W698" s="8">
        <v>1</v>
      </c>
      <c r="X698" s="8">
        <v>0</v>
      </c>
      <c r="Y698" s="9">
        <f t="shared" si="102"/>
      </c>
      <c r="Z698" s="12">
        <f t="shared" si="103"/>
      </c>
      <c r="AA698" s="9">
        <f t="shared" si="104"/>
      </c>
      <c r="AB698" s="12">
        <f t="shared" si="105"/>
        <v>1034.8</v>
      </c>
      <c r="AC698" s="9">
        <f t="shared" si="106"/>
        <v>33.349999999999994</v>
      </c>
      <c r="AD698" s="12">
        <f t="shared" si="107"/>
        <v>31725.74</v>
      </c>
      <c r="AE698" s="12"/>
    </row>
    <row r="699" spans="1:31" s="13" customFormat="1" ht="25.5" customHeight="1">
      <c r="A699" s="6" t="s">
        <v>4056</v>
      </c>
      <c r="B699" s="7"/>
      <c r="C699" s="7" t="s">
        <v>4057</v>
      </c>
      <c r="D699" s="6" t="s">
        <v>4058</v>
      </c>
      <c r="E699" s="6" t="s">
        <v>4059</v>
      </c>
      <c r="F699" s="6" t="s">
        <v>808</v>
      </c>
      <c r="G699" s="8" t="s">
        <v>655</v>
      </c>
      <c r="H699" s="6">
        <v>239568</v>
      </c>
      <c r="I699" s="9">
        <v>35935.2</v>
      </c>
      <c r="J699" s="10">
        <v>0.15</v>
      </c>
      <c r="K699" s="8"/>
      <c r="L699" s="6">
        <v>12</v>
      </c>
      <c r="M699" s="6"/>
      <c r="N699" s="8"/>
      <c r="O699" s="8" t="s">
        <v>48</v>
      </c>
      <c r="P699" s="11">
        <v>0.1</v>
      </c>
      <c r="Q699" s="8" t="s">
        <v>39</v>
      </c>
      <c r="R699" s="8" t="s">
        <v>1398</v>
      </c>
      <c r="S699" s="8" t="s">
        <v>4060</v>
      </c>
      <c r="T699" s="8" t="s">
        <v>4061</v>
      </c>
      <c r="U699" s="8">
        <v>5.56</v>
      </c>
      <c r="V699" s="8">
        <v>0</v>
      </c>
      <c r="W699" s="8">
        <v>14</v>
      </c>
      <c r="X699" s="8">
        <v>0</v>
      </c>
      <c r="Y699" s="9">
        <f t="shared" si="102"/>
        <v>5.05</v>
      </c>
      <c r="Z699" s="12">
        <f t="shared" si="103"/>
        <v>0.36071</v>
      </c>
      <c r="AA699" s="9">
        <f t="shared" si="104"/>
        <v>72.28</v>
      </c>
      <c r="AB699" s="12">
        <f t="shared" si="105"/>
      </c>
      <c r="AC699" s="9">
        <f t="shared" si="106"/>
      </c>
      <c r="AD699" s="12">
        <f t="shared" si="107"/>
        <v>23956.800000000003</v>
      </c>
      <c r="AE699" s="12"/>
    </row>
    <row r="700" spans="1:31" s="13" customFormat="1" ht="25.5" customHeight="1">
      <c r="A700" s="6" t="s">
        <v>4062</v>
      </c>
      <c r="B700" s="7"/>
      <c r="C700" s="7" t="s">
        <v>4063</v>
      </c>
      <c r="D700" s="6" t="s">
        <v>4058</v>
      </c>
      <c r="E700" s="6" t="s">
        <v>4059</v>
      </c>
      <c r="F700" s="6" t="s">
        <v>808</v>
      </c>
      <c r="G700" s="8" t="s">
        <v>1680</v>
      </c>
      <c r="H700" s="6">
        <v>369432</v>
      </c>
      <c r="I700" s="9">
        <v>88663.68</v>
      </c>
      <c r="J700" s="10">
        <v>0.24</v>
      </c>
      <c r="K700" s="8"/>
      <c r="L700" s="6">
        <v>12</v>
      </c>
      <c r="M700" s="6"/>
      <c r="N700" s="8"/>
      <c r="O700" s="8" t="s">
        <v>48</v>
      </c>
      <c r="P700" s="11">
        <v>0.12</v>
      </c>
      <c r="Q700" s="8" t="s">
        <v>39</v>
      </c>
      <c r="R700" s="8" t="s">
        <v>1398</v>
      </c>
      <c r="S700" s="8" t="s">
        <v>4064</v>
      </c>
      <c r="T700" s="8" t="s">
        <v>4065</v>
      </c>
      <c r="U700" s="8">
        <v>9.49</v>
      </c>
      <c r="V700" s="8">
        <v>0</v>
      </c>
      <c r="W700" s="8">
        <v>14</v>
      </c>
      <c r="X700" s="8">
        <v>0</v>
      </c>
      <c r="Y700" s="9">
        <f t="shared" si="102"/>
        <v>8.63</v>
      </c>
      <c r="Z700" s="12">
        <f t="shared" si="103"/>
        <v>0.61643</v>
      </c>
      <c r="AA700" s="9">
        <f t="shared" si="104"/>
        <v>80.53</v>
      </c>
      <c r="AB700" s="12">
        <f t="shared" si="105"/>
      </c>
      <c r="AC700" s="9">
        <f t="shared" si="106"/>
      </c>
      <c r="AD700" s="12">
        <f t="shared" si="107"/>
        <v>44331.84</v>
      </c>
      <c r="AE700" s="12"/>
    </row>
    <row r="701" spans="1:31" s="13" customFormat="1" ht="25.5" customHeight="1">
      <c r="A701" s="6" t="s">
        <v>4066</v>
      </c>
      <c r="B701" s="7"/>
      <c r="C701" s="7" t="s">
        <v>4067</v>
      </c>
      <c r="D701" s="6" t="s">
        <v>4068</v>
      </c>
      <c r="E701" s="6" t="s">
        <v>4069</v>
      </c>
      <c r="F701" s="6"/>
      <c r="G701" s="8"/>
      <c r="H701" s="6" t="s">
        <v>182</v>
      </c>
      <c r="I701" s="9">
        <v>970607.59</v>
      </c>
      <c r="J701" s="10">
        <v>0</v>
      </c>
      <c r="K701" s="8"/>
      <c r="L701" s="6">
        <v>12</v>
      </c>
      <c r="M701" s="6"/>
      <c r="N701" s="8"/>
      <c r="O701" s="8"/>
      <c r="P701" s="11">
        <v>970607.57</v>
      </c>
      <c r="Q701" s="8" t="s">
        <v>39</v>
      </c>
      <c r="R701" s="8" t="s">
        <v>455</v>
      </c>
      <c r="S701" s="8"/>
      <c r="T701" s="8"/>
      <c r="U701" s="8"/>
      <c r="V701" s="8">
        <v>0</v>
      </c>
      <c r="W701" s="8"/>
      <c r="X701" s="8">
        <v>0</v>
      </c>
      <c r="Y701" s="9">
        <f t="shared" si="102"/>
      </c>
      <c r="Z701" s="12">
        <f t="shared" si="103"/>
      </c>
      <c r="AA701" s="9">
        <f t="shared" si="104"/>
      </c>
      <c r="AB701" s="12">
        <f t="shared" si="105"/>
      </c>
      <c r="AC701" s="9">
        <f t="shared" si="106"/>
      </c>
      <c r="AD701" s="12">
        <f t="shared" si="107"/>
      </c>
      <c r="AE701" s="12"/>
    </row>
    <row r="702" spans="1:31" s="13" customFormat="1" ht="25.5" customHeight="1">
      <c r="A702" s="6" t="s">
        <v>4066</v>
      </c>
      <c r="B702" s="7" t="s">
        <v>263</v>
      </c>
      <c r="C702" s="7"/>
      <c r="D702" s="6" t="s">
        <v>4068</v>
      </c>
      <c r="E702" s="6" t="s">
        <v>4069</v>
      </c>
      <c r="F702" s="6" t="s">
        <v>1349</v>
      </c>
      <c r="G702" s="8" t="s">
        <v>185</v>
      </c>
      <c r="H702" s="6">
        <v>573370</v>
      </c>
      <c r="I702" s="9">
        <v>970607.59</v>
      </c>
      <c r="J702" s="10">
        <v>1.4032</v>
      </c>
      <c r="K702" s="8"/>
      <c r="L702" s="6">
        <v>12</v>
      </c>
      <c r="M702" s="6"/>
      <c r="N702" s="8"/>
      <c r="O702" s="8" t="s">
        <v>38</v>
      </c>
      <c r="P702" s="11">
        <v>1.4032</v>
      </c>
      <c r="Q702" s="8" t="s">
        <v>39</v>
      </c>
      <c r="R702" s="8" t="s">
        <v>455</v>
      </c>
      <c r="S702" s="8" t="s">
        <v>4070</v>
      </c>
      <c r="T702" s="8" t="s">
        <v>4071</v>
      </c>
      <c r="U702" s="8">
        <v>0</v>
      </c>
      <c r="V702" s="8">
        <v>132.93</v>
      </c>
      <c r="W702" s="8">
        <v>90</v>
      </c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  <v>1.477</v>
      </c>
      <c r="AC702" s="9">
        <f t="shared" si="106"/>
        <v>5</v>
      </c>
      <c r="AD702" s="12">
        <f t="shared" si="107"/>
        <v>804552.784</v>
      </c>
      <c r="AE702" s="12"/>
    </row>
    <row r="703" spans="1:31" s="13" customFormat="1" ht="25.5" customHeight="1">
      <c r="A703" s="6" t="s">
        <v>4066</v>
      </c>
      <c r="B703" s="7" t="s">
        <v>266</v>
      </c>
      <c r="C703" s="7"/>
      <c r="D703" s="6" t="s">
        <v>4068</v>
      </c>
      <c r="E703" s="6" t="s">
        <v>4069</v>
      </c>
      <c r="F703" s="6" t="s">
        <v>1349</v>
      </c>
      <c r="G703" s="8" t="s">
        <v>1698</v>
      </c>
      <c r="H703" s="6">
        <v>40030</v>
      </c>
      <c r="I703" s="9">
        <v>970607.59</v>
      </c>
      <c r="J703" s="10">
        <v>2.1047</v>
      </c>
      <c r="K703" s="8"/>
      <c r="L703" s="6">
        <v>12</v>
      </c>
      <c r="M703" s="6"/>
      <c r="N703" s="8"/>
      <c r="O703" s="8" t="s">
        <v>38</v>
      </c>
      <c r="P703" s="11">
        <v>2.1047</v>
      </c>
      <c r="Q703" s="8" t="s">
        <v>39</v>
      </c>
      <c r="R703" s="8" t="s">
        <v>455</v>
      </c>
      <c r="S703" s="8" t="s">
        <v>4070</v>
      </c>
      <c r="T703" s="8" t="s">
        <v>4072</v>
      </c>
      <c r="U703" s="8">
        <v>0</v>
      </c>
      <c r="V703" s="8">
        <v>199.4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2.21556</v>
      </c>
      <c r="AC703" s="9">
        <f t="shared" si="106"/>
        <v>5</v>
      </c>
      <c r="AD703" s="12">
        <f t="shared" si="107"/>
        <v>84251.14099999999</v>
      </c>
      <c r="AE703" s="12"/>
    </row>
    <row r="704" spans="1:31" s="13" customFormat="1" ht="38.25" customHeight="1">
      <c r="A704" s="6" t="s">
        <v>4066</v>
      </c>
      <c r="B704" s="7" t="s">
        <v>266</v>
      </c>
      <c r="C704" s="7"/>
      <c r="D704" s="6" t="s">
        <v>4068</v>
      </c>
      <c r="E704" s="6" t="s">
        <v>4069</v>
      </c>
      <c r="F704" s="6" t="s">
        <v>7910</v>
      </c>
      <c r="G704" s="8" t="s">
        <v>1698</v>
      </c>
      <c r="H704" s="6"/>
      <c r="I704" s="9"/>
      <c r="J704" s="10"/>
      <c r="K704" s="8"/>
      <c r="L704" s="6">
        <v>12</v>
      </c>
      <c r="M704" s="21"/>
      <c r="N704" s="23"/>
      <c r="O704" s="8" t="s">
        <v>38</v>
      </c>
      <c r="P704" s="11">
        <v>2.1047</v>
      </c>
      <c r="Q704" s="8" t="s">
        <v>39</v>
      </c>
      <c r="R704" s="8" t="s">
        <v>455</v>
      </c>
      <c r="S704" s="28" t="s">
        <v>7911</v>
      </c>
      <c r="T704" s="8" t="s">
        <v>7914</v>
      </c>
      <c r="U704" s="8">
        <v>0</v>
      </c>
      <c r="V704" s="8">
        <v>199.4</v>
      </c>
      <c r="W704" s="8">
        <v>90</v>
      </c>
      <c r="X704" s="8">
        <v>0</v>
      </c>
      <c r="Y704" s="9">
        <f>IF(U704&gt;0,ROUND(U704*100/110,2),"")</f>
      </c>
      <c r="Z704" s="12">
        <f>IF(W704*U704&gt;0,ROUND(Y704/IF(X704&gt;0,X704,W704)/IF(X704&gt;0,W704,1),5),Y704)</f>
      </c>
      <c r="AA704" s="9">
        <f>IF(W704*U704&gt;0,100-ROUND(P704/Z704*100,2),"")</f>
      </c>
      <c r="AB704" s="12">
        <f>IF(W704*V704&gt;0,ROUND(V704/IF(X704&gt;0,X704,W704)/IF(X704&gt;0,W704,1),5),"")</f>
        <v>2.21556</v>
      </c>
      <c r="AC704" s="9">
        <f>IF(W704*V704&gt;0,100-ROUND(P704/AB704*100,2),"")</f>
        <v>5</v>
      </c>
      <c r="AD704" s="10"/>
      <c r="AE704" s="12" t="s">
        <v>7915</v>
      </c>
    </row>
    <row r="705" spans="1:31" s="13" customFormat="1" ht="25.5" customHeight="1">
      <c r="A705" s="6" t="s">
        <v>4066</v>
      </c>
      <c r="B705" s="7" t="s">
        <v>819</v>
      </c>
      <c r="C705" s="7"/>
      <c r="D705" s="6" t="s">
        <v>4068</v>
      </c>
      <c r="E705" s="6" t="s">
        <v>4069</v>
      </c>
      <c r="F705" s="6" t="s">
        <v>1349</v>
      </c>
      <c r="G705" s="8" t="s">
        <v>353</v>
      </c>
      <c r="H705" s="6">
        <v>29150</v>
      </c>
      <c r="I705" s="9">
        <v>970607.59</v>
      </c>
      <c r="J705" s="10">
        <v>2.8063</v>
      </c>
      <c r="K705" s="8"/>
      <c r="L705" s="6">
        <v>12</v>
      </c>
      <c r="M705" s="6"/>
      <c r="N705" s="8"/>
      <c r="O705" s="8" t="s">
        <v>38</v>
      </c>
      <c r="P705" s="11">
        <v>2.8063</v>
      </c>
      <c r="Q705" s="8" t="s">
        <v>39</v>
      </c>
      <c r="R705" s="8" t="s">
        <v>455</v>
      </c>
      <c r="S705" s="8" t="s">
        <v>4073</v>
      </c>
      <c r="T705" s="8" t="s">
        <v>4074</v>
      </c>
      <c r="U705" s="8">
        <v>0</v>
      </c>
      <c r="V705" s="8">
        <v>265.87</v>
      </c>
      <c r="W705" s="8">
        <v>90</v>
      </c>
      <c r="X705" s="8">
        <v>0</v>
      </c>
      <c r="Y705" s="9">
        <f t="shared" si="102"/>
      </c>
      <c r="Z705" s="12">
        <f t="shared" si="103"/>
      </c>
      <c r="AA705" s="9">
        <f t="shared" si="104"/>
      </c>
      <c r="AB705" s="12">
        <f t="shared" si="105"/>
        <v>2.95411</v>
      </c>
      <c r="AC705" s="9">
        <f t="shared" si="106"/>
        <v>5</v>
      </c>
      <c r="AD705" s="12">
        <f t="shared" si="107"/>
        <v>81803.64499999999</v>
      </c>
      <c r="AE705" s="12"/>
    </row>
    <row r="706" spans="1:31" s="13" customFormat="1" ht="38.25" customHeight="1">
      <c r="A706" s="6" t="s">
        <v>4066</v>
      </c>
      <c r="B706" s="7" t="s">
        <v>819</v>
      </c>
      <c r="C706" s="7"/>
      <c r="D706" s="6" t="s">
        <v>4068</v>
      </c>
      <c r="E706" s="6" t="s">
        <v>4069</v>
      </c>
      <c r="F706" s="6" t="s">
        <v>1349</v>
      </c>
      <c r="G706" s="8" t="s">
        <v>353</v>
      </c>
      <c r="H706" s="6"/>
      <c r="I706" s="9"/>
      <c r="J706" s="10"/>
      <c r="K706" s="8"/>
      <c r="L706" s="6">
        <v>12</v>
      </c>
      <c r="M706" s="21"/>
      <c r="N706" s="23"/>
      <c r="O706" s="8" t="s">
        <v>38</v>
      </c>
      <c r="P706" s="11">
        <v>2.8063</v>
      </c>
      <c r="Q706" s="8" t="s">
        <v>39</v>
      </c>
      <c r="R706" s="8" t="s">
        <v>455</v>
      </c>
      <c r="S706" s="28" t="s">
        <v>7912</v>
      </c>
      <c r="T706" s="8" t="s">
        <v>7913</v>
      </c>
      <c r="U706" s="8">
        <v>0</v>
      </c>
      <c r="V706" s="8">
        <v>265.87</v>
      </c>
      <c r="W706" s="8">
        <v>90</v>
      </c>
      <c r="X706" s="8">
        <v>0</v>
      </c>
      <c r="Y706" s="9">
        <f>IF(U706&gt;0,ROUND(U706*100/110,2),"")</f>
      </c>
      <c r="Z706" s="12">
        <f>IF(W706*U706&gt;0,ROUND(Y706/IF(X706&gt;0,X706,W706)/IF(X706&gt;0,W706,1),5),Y706)</f>
      </c>
      <c r="AA706" s="9">
        <f>IF(W706*U706&gt;0,100-ROUND(P706/Z706*100,2),"")</f>
      </c>
      <c r="AB706" s="12">
        <f>IF(W706*V706&gt;0,ROUND(V706/IF(X706&gt;0,X706,W706)/IF(X706&gt;0,W706,1),5),"")</f>
        <v>2.95411</v>
      </c>
      <c r="AC706" s="9">
        <f>IF(W706*V706&gt;0,100-ROUND(P706/AB706*100,2),"")</f>
        <v>5</v>
      </c>
      <c r="AD706" s="10"/>
      <c r="AE706" s="12" t="s">
        <v>7915</v>
      </c>
    </row>
    <row r="707" spans="1:31" s="13" customFormat="1" ht="38.25" customHeight="1">
      <c r="A707" s="6" t="s">
        <v>4075</v>
      </c>
      <c r="B707" s="7"/>
      <c r="C707" s="7" t="s">
        <v>4076</v>
      </c>
      <c r="D707" s="6" t="s">
        <v>4077</v>
      </c>
      <c r="E707" s="6" t="s">
        <v>4078</v>
      </c>
      <c r="F707" s="6" t="s">
        <v>36</v>
      </c>
      <c r="G707" s="8" t="s">
        <v>60</v>
      </c>
      <c r="H707" s="6">
        <v>32032</v>
      </c>
      <c r="I707" s="9">
        <v>516557.01</v>
      </c>
      <c r="J707" s="10">
        <v>16.12628</v>
      </c>
      <c r="K707" s="8"/>
      <c r="L707" s="6">
        <v>12</v>
      </c>
      <c r="M707" s="6"/>
      <c r="N707" s="8"/>
      <c r="O707" s="8" t="s">
        <v>38</v>
      </c>
      <c r="P707" s="11">
        <v>16.12628</v>
      </c>
      <c r="Q707" s="8" t="s">
        <v>39</v>
      </c>
      <c r="R707" s="8" t="s">
        <v>124</v>
      </c>
      <c r="S707" s="8" t="s">
        <v>4079</v>
      </c>
      <c r="T707" s="8" t="s">
        <v>4080</v>
      </c>
      <c r="U707" s="8">
        <v>0</v>
      </c>
      <c r="V707" s="8">
        <v>1920.66</v>
      </c>
      <c r="W707" s="8">
        <v>1</v>
      </c>
      <c r="X707" s="8">
        <v>0</v>
      </c>
      <c r="Y707" s="9">
        <f t="shared" si="102"/>
      </c>
      <c r="Z707" s="12">
        <f t="shared" si="103"/>
      </c>
      <c r="AA707" s="9">
        <f t="shared" si="104"/>
      </c>
      <c r="AB707" s="12">
        <f t="shared" si="105"/>
        <v>1920.66</v>
      </c>
      <c r="AC707" s="9">
        <f t="shared" si="106"/>
        <v>99.16</v>
      </c>
      <c r="AD707" s="12">
        <f t="shared" si="107"/>
        <v>516557.00096000003</v>
      </c>
      <c r="AE707" s="12"/>
    </row>
    <row r="708" spans="1:31" s="13" customFormat="1" ht="38.25" customHeight="1">
      <c r="A708" s="6" t="s">
        <v>4081</v>
      </c>
      <c r="B708" s="7"/>
      <c r="C708" s="7" t="s">
        <v>4082</v>
      </c>
      <c r="D708" s="6" t="s">
        <v>4083</v>
      </c>
      <c r="E708" s="6" t="s">
        <v>4084</v>
      </c>
      <c r="F708" s="6" t="s">
        <v>4085</v>
      </c>
      <c r="G708" s="8" t="s">
        <v>4086</v>
      </c>
      <c r="H708" s="6">
        <v>1494</v>
      </c>
      <c r="I708" s="9">
        <v>973639.8</v>
      </c>
      <c r="J708" s="10">
        <v>651.7</v>
      </c>
      <c r="K708" s="8"/>
      <c r="L708" s="6">
        <v>12</v>
      </c>
      <c r="M708" s="6"/>
      <c r="N708" s="8"/>
      <c r="O708" s="8" t="s">
        <v>32</v>
      </c>
      <c r="P708" s="11">
        <v>651.7</v>
      </c>
      <c r="Q708" s="8" t="s">
        <v>39</v>
      </c>
      <c r="R708" s="8" t="s">
        <v>166</v>
      </c>
      <c r="S708" s="8" t="s">
        <v>4087</v>
      </c>
      <c r="T708" s="8" t="s">
        <v>4088</v>
      </c>
      <c r="U708" s="8">
        <v>0</v>
      </c>
      <c r="V708" s="8">
        <v>651.7</v>
      </c>
      <c r="W708" s="8">
        <v>1</v>
      </c>
      <c r="X708" s="8">
        <v>0</v>
      </c>
      <c r="Y708" s="9">
        <f t="shared" si="102"/>
      </c>
      <c r="Z708" s="12">
        <f t="shared" si="103"/>
      </c>
      <c r="AA708" s="9">
        <f t="shared" si="104"/>
      </c>
      <c r="AB708" s="12">
        <f t="shared" si="105"/>
        <v>651.7</v>
      </c>
      <c r="AC708" s="9">
        <f t="shared" si="106"/>
        <v>0</v>
      </c>
      <c r="AD708" s="12">
        <f t="shared" si="107"/>
        <v>973639.8</v>
      </c>
      <c r="AE708" s="12"/>
    </row>
    <row r="709" spans="1:31" s="13" customFormat="1" ht="25.5" customHeight="1">
      <c r="A709" s="6" t="s">
        <v>4089</v>
      </c>
      <c r="B709" s="7"/>
      <c r="C709" s="7" t="s">
        <v>4090</v>
      </c>
      <c r="D709" s="6" t="s">
        <v>4091</v>
      </c>
      <c r="E709" s="6" t="s">
        <v>4092</v>
      </c>
      <c r="F709" s="6" t="s">
        <v>4093</v>
      </c>
      <c r="G709" s="8" t="s">
        <v>4094</v>
      </c>
      <c r="H709" s="6">
        <v>904</v>
      </c>
      <c r="I709" s="9">
        <v>1898.4</v>
      </c>
      <c r="J709" s="10">
        <v>2.1</v>
      </c>
      <c r="K709" s="8"/>
      <c r="L709" s="6">
        <v>12</v>
      </c>
      <c r="M709" s="6"/>
      <c r="N709" s="8"/>
      <c r="O709" s="8" t="s">
        <v>55</v>
      </c>
      <c r="P709" s="11">
        <v>1.965</v>
      </c>
      <c r="Q709" s="8" t="s">
        <v>39</v>
      </c>
      <c r="R709" s="8" t="s">
        <v>104</v>
      </c>
      <c r="S709" s="8" t="s">
        <v>4095</v>
      </c>
      <c r="T709" s="8" t="s">
        <v>4096</v>
      </c>
      <c r="U709" s="8">
        <v>0</v>
      </c>
      <c r="V709" s="8">
        <v>3.72</v>
      </c>
      <c r="W709" s="8">
        <v>1</v>
      </c>
      <c r="X709" s="8">
        <v>0</v>
      </c>
      <c r="Y709" s="9">
        <f t="shared" si="102"/>
      </c>
      <c r="Z709" s="12">
        <f t="shared" si="103"/>
      </c>
      <c r="AA709" s="9">
        <f t="shared" si="104"/>
      </c>
      <c r="AB709" s="12">
        <f t="shared" si="105"/>
        <v>3.72</v>
      </c>
      <c r="AC709" s="9">
        <f t="shared" si="106"/>
        <v>47.18</v>
      </c>
      <c r="AD709" s="12">
        <f t="shared" si="107"/>
        <v>1776.3600000000001</v>
      </c>
      <c r="AE709" s="12"/>
    </row>
    <row r="710" spans="1:31" s="13" customFormat="1" ht="25.5" customHeight="1">
      <c r="A710" s="6" t="s">
        <v>4097</v>
      </c>
      <c r="B710" s="7"/>
      <c r="C710" s="7" t="s">
        <v>4098</v>
      </c>
      <c r="D710" s="6" t="s">
        <v>4099</v>
      </c>
      <c r="E710" s="6" t="s">
        <v>4100</v>
      </c>
      <c r="F710" s="6" t="s">
        <v>727</v>
      </c>
      <c r="G710" s="8" t="s">
        <v>4101</v>
      </c>
      <c r="H710" s="6">
        <v>25810</v>
      </c>
      <c r="I710" s="9">
        <v>4937.46</v>
      </c>
      <c r="J710" s="10">
        <v>0.1913</v>
      </c>
      <c r="K710" s="8"/>
      <c r="L710" s="6">
        <v>12</v>
      </c>
      <c r="M710" s="6"/>
      <c r="N710" s="8"/>
      <c r="O710" s="8" t="s">
        <v>32</v>
      </c>
      <c r="P710" s="11">
        <v>0.1134</v>
      </c>
      <c r="Q710" s="8" t="s">
        <v>39</v>
      </c>
      <c r="R710" s="8" t="s">
        <v>501</v>
      </c>
      <c r="S710" s="8" t="s">
        <v>4102</v>
      </c>
      <c r="T710" s="8" t="s">
        <v>4103</v>
      </c>
      <c r="U710" s="8">
        <v>10.69</v>
      </c>
      <c r="V710" s="8">
        <v>0</v>
      </c>
      <c r="W710" s="8">
        <v>20</v>
      </c>
      <c r="X710" s="8">
        <v>0</v>
      </c>
      <c r="Y710" s="9">
        <f t="shared" si="102"/>
        <v>9.72</v>
      </c>
      <c r="Z710" s="12">
        <f t="shared" si="103"/>
        <v>0.486</v>
      </c>
      <c r="AA710" s="9">
        <f t="shared" si="104"/>
        <v>76.67</v>
      </c>
      <c r="AB710" s="12">
        <f t="shared" si="105"/>
      </c>
      <c r="AC710" s="9">
        <f t="shared" si="106"/>
      </c>
      <c r="AD710" s="12">
        <f t="shared" si="107"/>
        <v>2926.854</v>
      </c>
      <c r="AE710" s="12"/>
    </row>
    <row r="711" spans="1:31" s="13" customFormat="1" ht="25.5" customHeight="1">
      <c r="A711" s="6" t="s">
        <v>4104</v>
      </c>
      <c r="B711" s="7"/>
      <c r="C711" s="7" t="s">
        <v>4105</v>
      </c>
      <c r="D711" s="6" t="s">
        <v>4099</v>
      </c>
      <c r="E711" s="6" t="s">
        <v>4100</v>
      </c>
      <c r="F711" s="6" t="s">
        <v>4106</v>
      </c>
      <c r="G711" s="8" t="s">
        <v>4107</v>
      </c>
      <c r="H711" s="6">
        <v>400</v>
      </c>
      <c r="I711" s="9">
        <v>1920</v>
      </c>
      <c r="J711" s="10">
        <v>4.8</v>
      </c>
      <c r="K711" s="8"/>
      <c r="L711" s="6">
        <v>12</v>
      </c>
      <c r="M711" s="6"/>
      <c r="N711" s="8"/>
      <c r="O711" s="8" t="s">
        <v>32</v>
      </c>
      <c r="P711" s="11">
        <v>3.94</v>
      </c>
      <c r="Q711" s="8" t="s">
        <v>39</v>
      </c>
      <c r="R711" s="8" t="s">
        <v>501</v>
      </c>
      <c r="S711" s="8" t="s">
        <v>4102</v>
      </c>
      <c r="T711" s="8" t="s">
        <v>4108</v>
      </c>
      <c r="U711" s="8">
        <v>10.69</v>
      </c>
      <c r="V711" s="8">
        <v>0</v>
      </c>
      <c r="W711" s="8">
        <v>1</v>
      </c>
      <c r="X711" s="8">
        <v>0</v>
      </c>
      <c r="Y711" s="9">
        <f t="shared" si="102"/>
        <v>9.72</v>
      </c>
      <c r="Z711" s="12">
        <f t="shared" si="103"/>
        <v>9.72</v>
      </c>
      <c r="AA711" s="9">
        <f t="shared" si="104"/>
        <v>59.47</v>
      </c>
      <c r="AB711" s="12">
        <f t="shared" si="105"/>
      </c>
      <c r="AC711" s="9">
        <f t="shared" si="106"/>
      </c>
      <c r="AD711" s="12">
        <f t="shared" si="107"/>
        <v>1576</v>
      </c>
      <c r="AE711" s="12"/>
    </row>
    <row r="712" spans="1:31" s="13" customFormat="1" ht="25.5" customHeight="1">
      <c r="A712" s="6" t="s">
        <v>4109</v>
      </c>
      <c r="B712" s="7"/>
      <c r="C712" s="7" t="s">
        <v>4110</v>
      </c>
      <c r="D712" s="6" t="s">
        <v>4099</v>
      </c>
      <c r="E712" s="6" t="s">
        <v>4100</v>
      </c>
      <c r="F712" s="6" t="s">
        <v>342</v>
      </c>
      <c r="G712" s="8" t="s">
        <v>4111</v>
      </c>
      <c r="H712" s="6">
        <v>1064</v>
      </c>
      <c r="I712" s="9">
        <v>3830.4</v>
      </c>
      <c r="J712" s="10">
        <v>3.6</v>
      </c>
      <c r="K712" s="8"/>
      <c r="L712" s="6">
        <v>12</v>
      </c>
      <c r="M712" s="6"/>
      <c r="N712" s="8"/>
      <c r="O712" s="8" t="s">
        <v>32</v>
      </c>
      <c r="P712" s="11">
        <v>2.1</v>
      </c>
      <c r="Q712" s="8" t="s">
        <v>39</v>
      </c>
      <c r="R712" s="8" t="s">
        <v>501</v>
      </c>
      <c r="S712" s="8" t="s">
        <v>4102</v>
      </c>
      <c r="T712" s="8" t="s">
        <v>4112</v>
      </c>
      <c r="U712" s="8">
        <v>8.69</v>
      </c>
      <c r="V712" s="8">
        <v>0</v>
      </c>
      <c r="W712" s="8">
        <v>1</v>
      </c>
      <c r="X712" s="8">
        <v>0</v>
      </c>
      <c r="Y712" s="9">
        <f t="shared" si="102"/>
        <v>7.9</v>
      </c>
      <c r="Z712" s="12">
        <f t="shared" si="103"/>
        <v>7.9</v>
      </c>
      <c r="AA712" s="9">
        <f t="shared" si="104"/>
        <v>73.42</v>
      </c>
      <c r="AB712" s="12">
        <f t="shared" si="105"/>
      </c>
      <c r="AC712" s="9">
        <f t="shared" si="106"/>
      </c>
      <c r="AD712" s="12">
        <f t="shared" si="107"/>
        <v>2234.4</v>
      </c>
      <c r="AE712" s="12"/>
    </row>
    <row r="713" spans="1:31" s="13" customFormat="1" ht="25.5" customHeight="1">
      <c r="A713" s="6" t="s">
        <v>4115</v>
      </c>
      <c r="B713" s="7"/>
      <c r="C713" s="7" t="s">
        <v>4116</v>
      </c>
      <c r="D713" s="6" t="s">
        <v>4113</v>
      </c>
      <c r="E713" s="6" t="s">
        <v>4114</v>
      </c>
      <c r="F713" s="6" t="s">
        <v>342</v>
      </c>
      <c r="G713" s="8" t="s">
        <v>4117</v>
      </c>
      <c r="H713" s="6">
        <v>5575610</v>
      </c>
      <c r="I713" s="9">
        <v>27878.05</v>
      </c>
      <c r="J713" s="10">
        <v>0.005</v>
      </c>
      <c r="K713" s="8" t="s">
        <v>344</v>
      </c>
      <c r="L713" s="6">
        <v>12</v>
      </c>
      <c r="M713" s="6"/>
      <c r="N713" s="8"/>
      <c r="O713" s="8" t="s">
        <v>48</v>
      </c>
      <c r="P713" s="11">
        <v>0.005</v>
      </c>
      <c r="Q713" s="8" t="s">
        <v>39</v>
      </c>
      <c r="R713" s="8" t="s">
        <v>592</v>
      </c>
      <c r="S713" s="8" t="s">
        <v>4118</v>
      </c>
      <c r="T713" s="8" t="s">
        <v>4119</v>
      </c>
      <c r="U713" s="8">
        <v>0</v>
      </c>
      <c r="V713" s="8">
        <v>4.49</v>
      </c>
      <c r="W713" s="8">
        <v>0</v>
      </c>
      <c r="X713" s="8">
        <v>200</v>
      </c>
      <c r="Y713" s="9">
        <f t="shared" si="102"/>
      </c>
      <c r="Z713" s="12">
        <f t="shared" si="103"/>
      </c>
      <c r="AA713" s="9">
        <f t="shared" si="104"/>
      </c>
      <c r="AB713" s="12">
        <f t="shared" si="105"/>
      </c>
      <c r="AC713" s="9">
        <f t="shared" si="106"/>
      </c>
      <c r="AD713" s="12">
        <f t="shared" si="107"/>
        <v>27878.05</v>
      </c>
      <c r="AE713" s="12"/>
    </row>
    <row r="714" spans="1:31" s="13" customFormat="1" ht="25.5" customHeight="1">
      <c r="A714" s="6" t="s">
        <v>4120</v>
      </c>
      <c r="B714" s="7"/>
      <c r="C714" s="7" t="s">
        <v>4121</v>
      </c>
      <c r="D714" s="6" t="s">
        <v>4122</v>
      </c>
      <c r="E714" s="6" t="s">
        <v>4114</v>
      </c>
      <c r="F714" s="6" t="s">
        <v>4123</v>
      </c>
      <c r="G714" s="8" t="s">
        <v>4124</v>
      </c>
      <c r="H714" s="6">
        <v>3722</v>
      </c>
      <c r="I714" s="9">
        <v>36773.36</v>
      </c>
      <c r="J714" s="10">
        <v>9.88</v>
      </c>
      <c r="K714" s="8"/>
      <c r="L714" s="6">
        <v>12</v>
      </c>
      <c r="M714" s="6"/>
      <c r="N714" s="8"/>
      <c r="O714" s="8" t="s">
        <v>32</v>
      </c>
      <c r="P714" s="11">
        <v>9.88</v>
      </c>
      <c r="Q714" s="8" t="s">
        <v>39</v>
      </c>
      <c r="R714" s="8" t="s">
        <v>345</v>
      </c>
      <c r="S714" s="8" t="s">
        <v>4125</v>
      </c>
      <c r="T714" s="8" t="s">
        <v>4126</v>
      </c>
      <c r="U714" s="8">
        <v>16.31</v>
      </c>
      <c r="V714" s="8">
        <v>0</v>
      </c>
      <c r="W714" s="8">
        <v>1</v>
      </c>
      <c r="X714" s="8">
        <v>0</v>
      </c>
      <c r="Y714" s="9">
        <f t="shared" si="102"/>
        <v>14.83</v>
      </c>
      <c r="Z714" s="12">
        <f t="shared" si="103"/>
        <v>14.83</v>
      </c>
      <c r="AA714" s="9">
        <f t="shared" si="104"/>
        <v>33.379999999999995</v>
      </c>
      <c r="AB714" s="12">
        <f t="shared" si="105"/>
      </c>
      <c r="AC714" s="9">
        <f t="shared" si="106"/>
      </c>
      <c r="AD714" s="12">
        <f t="shared" si="107"/>
        <v>36773.36</v>
      </c>
      <c r="AE714" s="12"/>
    </row>
    <row r="715" spans="1:31" s="13" customFormat="1" ht="25.5" customHeight="1">
      <c r="A715" s="6" t="s">
        <v>4127</v>
      </c>
      <c r="B715" s="7"/>
      <c r="C715" s="7" t="s">
        <v>4128</v>
      </c>
      <c r="D715" s="6" t="s">
        <v>4129</v>
      </c>
      <c r="E715" s="6" t="s">
        <v>4130</v>
      </c>
      <c r="F715" s="6" t="s">
        <v>3270</v>
      </c>
      <c r="G715" s="8" t="s">
        <v>4131</v>
      </c>
      <c r="H715" s="6">
        <v>16360</v>
      </c>
      <c r="I715" s="9">
        <v>5521.5</v>
      </c>
      <c r="J715" s="10">
        <v>0.3375</v>
      </c>
      <c r="K715" s="8"/>
      <c r="L715" s="6">
        <v>12</v>
      </c>
      <c r="M715" s="6"/>
      <c r="N715" s="8"/>
      <c r="O715" s="8" t="s">
        <v>48</v>
      </c>
      <c r="P715" s="11">
        <v>0.32523</v>
      </c>
      <c r="Q715" s="8" t="s">
        <v>39</v>
      </c>
      <c r="R715" s="8" t="s">
        <v>1087</v>
      </c>
      <c r="S715" s="8" t="s">
        <v>4132</v>
      </c>
      <c r="T715" s="8" t="s">
        <v>4133</v>
      </c>
      <c r="U715" s="8">
        <v>13.25</v>
      </c>
      <c r="V715" s="8">
        <v>0</v>
      </c>
      <c r="W715" s="8">
        <v>10</v>
      </c>
      <c r="X715" s="8">
        <v>0</v>
      </c>
      <c r="Y715" s="9">
        <f t="shared" si="102"/>
        <v>12.05</v>
      </c>
      <c r="Z715" s="12">
        <f t="shared" si="103"/>
        <v>1.205</v>
      </c>
      <c r="AA715" s="9">
        <f t="shared" si="104"/>
        <v>73.01</v>
      </c>
      <c r="AB715" s="12">
        <f t="shared" si="105"/>
      </c>
      <c r="AC715" s="9">
        <f t="shared" si="106"/>
      </c>
      <c r="AD715" s="12">
        <f t="shared" si="107"/>
        <v>5320.7628</v>
      </c>
      <c r="AE715" s="12"/>
    </row>
    <row r="716" spans="1:31" s="13" customFormat="1" ht="25.5" customHeight="1">
      <c r="A716" s="6" t="s">
        <v>4134</v>
      </c>
      <c r="B716" s="7"/>
      <c r="C716" s="7" t="s">
        <v>4135</v>
      </c>
      <c r="D716" s="6" t="s">
        <v>4129</v>
      </c>
      <c r="E716" s="6" t="s">
        <v>4130</v>
      </c>
      <c r="F716" s="6" t="s">
        <v>3270</v>
      </c>
      <c r="G716" s="8" t="s">
        <v>4136</v>
      </c>
      <c r="H716" s="6">
        <v>61020</v>
      </c>
      <c r="I716" s="9">
        <v>43351.66</v>
      </c>
      <c r="J716" s="10">
        <v>0.71045</v>
      </c>
      <c r="K716" s="8"/>
      <c r="L716" s="6">
        <v>12</v>
      </c>
      <c r="M716" s="6"/>
      <c r="N716" s="8"/>
      <c r="O716" s="8" t="s">
        <v>48</v>
      </c>
      <c r="P716" s="11">
        <v>0.71045</v>
      </c>
      <c r="Q716" s="8" t="s">
        <v>39</v>
      </c>
      <c r="R716" s="8" t="s">
        <v>1048</v>
      </c>
      <c r="S716" s="8" t="s">
        <v>4137</v>
      </c>
      <c r="T716" s="8" t="s">
        <v>4138</v>
      </c>
      <c r="U716" s="8">
        <v>15.63</v>
      </c>
      <c r="V716" s="8">
        <v>0</v>
      </c>
      <c r="W716" s="8">
        <v>10</v>
      </c>
      <c r="X716" s="8">
        <v>0</v>
      </c>
      <c r="Y716" s="9">
        <f t="shared" si="102"/>
        <v>14.21</v>
      </c>
      <c r="Z716" s="12">
        <f t="shared" si="103"/>
        <v>1.421</v>
      </c>
      <c r="AA716" s="9">
        <f t="shared" si="104"/>
        <v>50</v>
      </c>
      <c r="AB716" s="12">
        <f t="shared" si="105"/>
      </c>
      <c r="AC716" s="9">
        <f t="shared" si="106"/>
      </c>
      <c r="AD716" s="12">
        <f t="shared" si="107"/>
        <v>43351.659</v>
      </c>
      <c r="AE716" s="12"/>
    </row>
    <row r="717" spans="1:31" s="13" customFormat="1" ht="25.5" customHeight="1">
      <c r="A717" s="6" t="s">
        <v>4139</v>
      </c>
      <c r="B717" s="7"/>
      <c r="C717" s="7" t="s">
        <v>4140</v>
      </c>
      <c r="D717" s="6" t="s">
        <v>4129</v>
      </c>
      <c r="E717" s="6" t="s">
        <v>4130</v>
      </c>
      <c r="F717" s="6" t="s">
        <v>3270</v>
      </c>
      <c r="G717" s="8" t="s">
        <v>4141</v>
      </c>
      <c r="H717" s="6">
        <v>36</v>
      </c>
      <c r="I717" s="9">
        <v>124.37</v>
      </c>
      <c r="J717" s="10">
        <v>3.45454</v>
      </c>
      <c r="K717" s="8"/>
      <c r="L717" s="6">
        <v>12</v>
      </c>
      <c r="M717" s="6"/>
      <c r="N717" s="8"/>
      <c r="O717" s="8" t="s">
        <v>48</v>
      </c>
      <c r="P717" s="11">
        <v>3.45454</v>
      </c>
      <c r="Q717" s="8" t="s">
        <v>39</v>
      </c>
      <c r="R717" s="8" t="s">
        <v>1048</v>
      </c>
      <c r="S717" s="8" t="s">
        <v>4142</v>
      </c>
      <c r="T717" s="8" t="s">
        <v>4143</v>
      </c>
      <c r="U717" s="8">
        <v>7.8</v>
      </c>
      <c r="V717" s="8">
        <v>0</v>
      </c>
      <c r="W717" s="8">
        <v>1</v>
      </c>
      <c r="X717" s="8">
        <v>0</v>
      </c>
      <c r="Y717" s="9">
        <f t="shared" si="102"/>
        <v>7.09</v>
      </c>
      <c r="Z717" s="12">
        <f t="shared" si="103"/>
        <v>7.09</v>
      </c>
      <c r="AA717" s="9">
        <f t="shared" si="104"/>
        <v>51.28</v>
      </c>
      <c r="AB717" s="12">
        <f t="shared" si="105"/>
      </c>
      <c r="AC717" s="9">
        <f t="shared" si="106"/>
      </c>
      <c r="AD717" s="12">
        <f t="shared" si="107"/>
        <v>124.36344000000001</v>
      </c>
      <c r="AE717" s="12"/>
    </row>
    <row r="718" spans="1:31" s="13" customFormat="1" ht="25.5" customHeight="1">
      <c r="A718" s="6" t="s">
        <v>4144</v>
      </c>
      <c r="B718" s="7"/>
      <c r="C718" s="7" t="s">
        <v>4145</v>
      </c>
      <c r="D718" s="6" t="s">
        <v>4129</v>
      </c>
      <c r="E718" s="6" t="s">
        <v>4130</v>
      </c>
      <c r="F718" s="6" t="s">
        <v>4146</v>
      </c>
      <c r="G718" s="8" t="s">
        <v>4147</v>
      </c>
      <c r="H718" s="6">
        <v>20860</v>
      </c>
      <c r="I718" s="9">
        <v>28824.77</v>
      </c>
      <c r="J718" s="10">
        <v>1.38182</v>
      </c>
      <c r="K718" s="8"/>
      <c r="L718" s="6">
        <v>12</v>
      </c>
      <c r="M718" s="6"/>
      <c r="N718" s="8"/>
      <c r="O718" s="8" t="s">
        <v>48</v>
      </c>
      <c r="P718" s="11">
        <v>1.38182</v>
      </c>
      <c r="Q718" s="8" t="s">
        <v>39</v>
      </c>
      <c r="R718" s="8" t="s">
        <v>1048</v>
      </c>
      <c r="S718" s="8" t="s">
        <v>4148</v>
      </c>
      <c r="T718" s="8" t="s">
        <v>4149</v>
      </c>
      <c r="U718" s="8">
        <v>15.5</v>
      </c>
      <c r="V718" s="8">
        <v>0</v>
      </c>
      <c r="W718" s="8">
        <v>5</v>
      </c>
      <c r="X718" s="8">
        <v>0</v>
      </c>
      <c r="Y718" s="9">
        <f t="shared" si="102"/>
        <v>14.09</v>
      </c>
      <c r="Z718" s="12">
        <f t="shared" si="103"/>
        <v>2.818</v>
      </c>
      <c r="AA718" s="9">
        <f t="shared" si="104"/>
        <v>50.96</v>
      </c>
      <c r="AB718" s="12">
        <f t="shared" si="105"/>
      </c>
      <c r="AC718" s="9">
        <f t="shared" si="106"/>
      </c>
      <c r="AD718" s="12">
        <f t="shared" si="107"/>
        <v>28824.7652</v>
      </c>
      <c r="AE718" s="12"/>
    </row>
    <row r="719" spans="1:31" s="13" customFormat="1" ht="38.25" customHeight="1">
      <c r="A719" s="6" t="s">
        <v>4150</v>
      </c>
      <c r="B719" s="7"/>
      <c r="C719" s="7" t="s">
        <v>4151</v>
      </c>
      <c r="D719" s="6" t="s">
        <v>4152</v>
      </c>
      <c r="E719" s="6" t="s">
        <v>4153</v>
      </c>
      <c r="F719" s="6" t="s">
        <v>36</v>
      </c>
      <c r="G719" s="8" t="s">
        <v>917</v>
      </c>
      <c r="H719" s="6">
        <v>6180</v>
      </c>
      <c r="I719" s="9">
        <v>5891.96</v>
      </c>
      <c r="J719" s="10">
        <v>0.95339</v>
      </c>
      <c r="K719" s="8"/>
      <c r="L719" s="6">
        <v>12</v>
      </c>
      <c r="M719" s="6"/>
      <c r="N719" s="8"/>
      <c r="O719" s="8" t="s">
        <v>32</v>
      </c>
      <c r="P719" s="11">
        <v>0.26776</v>
      </c>
      <c r="Q719" s="8" t="s">
        <v>39</v>
      </c>
      <c r="R719" s="8" t="s">
        <v>128</v>
      </c>
      <c r="S719" s="8" t="s">
        <v>4154</v>
      </c>
      <c r="T719" s="8" t="s">
        <v>4155</v>
      </c>
      <c r="U719" s="8">
        <v>0</v>
      </c>
      <c r="V719" s="8">
        <v>29.93</v>
      </c>
      <c r="W719" s="8">
        <v>30</v>
      </c>
      <c r="X719" s="8">
        <v>0</v>
      </c>
      <c r="Y719" s="9">
        <f t="shared" si="102"/>
      </c>
      <c r="Z719" s="12">
        <f t="shared" si="103"/>
      </c>
      <c r="AA719" s="9">
        <f t="shared" si="104"/>
      </c>
      <c r="AB719" s="12">
        <f t="shared" si="105"/>
        <v>0.99767</v>
      </c>
      <c r="AC719" s="9">
        <f t="shared" si="106"/>
        <v>73.16</v>
      </c>
      <c r="AD719" s="12">
        <f t="shared" si="107"/>
        <v>1654.7567999999999</v>
      </c>
      <c r="AE719" s="12"/>
    </row>
    <row r="720" spans="1:31" s="13" customFormat="1" ht="38.25" customHeight="1">
      <c r="A720" s="6" t="s">
        <v>4156</v>
      </c>
      <c r="B720" s="7"/>
      <c r="C720" s="7" t="s">
        <v>4157</v>
      </c>
      <c r="D720" s="6" t="s">
        <v>4158</v>
      </c>
      <c r="E720" s="6" t="s">
        <v>4159</v>
      </c>
      <c r="F720" s="6" t="s">
        <v>36</v>
      </c>
      <c r="G720" s="8" t="s">
        <v>173</v>
      </c>
      <c r="H720" s="6">
        <v>11256</v>
      </c>
      <c r="I720" s="9">
        <v>2640792.68</v>
      </c>
      <c r="J720" s="10">
        <v>234.612</v>
      </c>
      <c r="K720" s="8"/>
      <c r="L720" s="6">
        <v>12</v>
      </c>
      <c r="M720" s="6"/>
      <c r="N720" s="8"/>
      <c r="O720" s="8" t="s">
        <v>38</v>
      </c>
      <c r="P720" s="11">
        <v>234.612</v>
      </c>
      <c r="Q720" s="8" t="s">
        <v>39</v>
      </c>
      <c r="R720" s="8" t="s">
        <v>4160</v>
      </c>
      <c r="S720" s="8" t="s">
        <v>4161</v>
      </c>
      <c r="T720" s="8" t="s">
        <v>4162</v>
      </c>
      <c r="U720" s="8">
        <v>0</v>
      </c>
      <c r="V720" s="8">
        <v>5041.37</v>
      </c>
      <c r="W720" s="8">
        <v>21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240.06524</v>
      </c>
      <c r="AC720" s="9">
        <f t="shared" si="106"/>
        <v>2.269999999999996</v>
      </c>
      <c r="AD720" s="12">
        <f t="shared" si="107"/>
        <v>2640792.672</v>
      </c>
      <c r="AE720" s="12"/>
    </row>
    <row r="721" spans="1:31" s="13" customFormat="1" ht="38.25" customHeight="1">
      <c r="A721" s="6" t="s">
        <v>4163</v>
      </c>
      <c r="B721" s="7"/>
      <c r="C721" s="7" t="s">
        <v>4164</v>
      </c>
      <c r="D721" s="6" t="s">
        <v>4158</v>
      </c>
      <c r="E721" s="6" t="s">
        <v>4159</v>
      </c>
      <c r="F721" s="6" t="s">
        <v>36</v>
      </c>
      <c r="G721" s="8" t="s">
        <v>655</v>
      </c>
      <c r="H721" s="6">
        <v>6510</v>
      </c>
      <c r="I721" s="9">
        <v>1607709.6</v>
      </c>
      <c r="J721" s="10">
        <v>246.96</v>
      </c>
      <c r="K721" s="8"/>
      <c r="L721" s="6">
        <v>12</v>
      </c>
      <c r="M721" s="6"/>
      <c r="N721" s="8"/>
      <c r="O721" s="8" t="s">
        <v>38</v>
      </c>
      <c r="P721" s="11">
        <v>246.96</v>
      </c>
      <c r="Q721" s="8" t="s">
        <v>39</v>
      </c>
      <c r="R721" s="8" t="s">
        <v>4160</v>
      </c>
      <c r="S721" s="8" t="s">
        <v>4165</v>
      </c>
      <c r="T721" s="8" t="s">
        <v>4166</v>
      </c>
      <c r="U721" s="8">
        <v>0</v>
      </c>
      <c r="V721" s="8">
        <v>5306.7</v>
      </c>
      <c r="W721" s="8">
        <v>21</v>
      </c>
      <c r="X721" s="8">
        <v>0</v>
      </c>
      <c r="Y721" s="9">
        <f t="shared" si="102"/>
      </c>
      <c r="Z721" s="12">
        <f t="shared" si="103"/>
      </c>
      <c r="AA721" s="9">
        <f t="shared" si="104"/>
      </c>
      <c r="AB721" s="12">
        <f t="shared" si="105"/>
        <v>252.7</v>
      </c>
      <c r="AC721" s="9">
        <f t="shared" si="106"/>
        <v>2.269999999999996</v>
      </c>
      <c r="AD721" s="12">
        <f t="shared" si="107"/>
        <v>1607709.6</v>
      </c>
      <c r="AE721" s="12"/>
    </row>
    <row r="722" spans="1:31" s="13" customFormat="1" ht="38.25" customHeight="1">
      <c r="A722" s="6" t="s">
        <v>4167</v>
      </c>
      <c r="B722" s="7"/>
      <c r="C722" s="7" t="s">
        <v>4168</v>
      </c>
      <c r="D722" s="6" t="s">
        <v>4158</v>
      </c>
      <c r="E722" s="6" t="s">
        <v>4159</v>
      </c>
      <c r="F722" s="6" t="s">
        <v>36</v>
      </c>
      <c r="G722" s="8" t="s">
        <v>402</v>
      </c>
      <c r="H722" s="6">
        <v>11508</v>
      </c>
      <c r="I722" s="9">
        <v>3116067.77</v>
      </c>
      <c r="J722" s="10">
        <v>270.77405</v>
      </c>
      <c r="K722" s="8"/>
      <c r="L722" s="6">
        <v>12</v>
      </c>
      <c r="M722" s="6"/>
      <c r="N722" s="8"/>
      <c r="O722" s="8" t="s">
        <v>38</v>
      </c>
      <c r="P722" s="11">
        <v>270.77405</v>
      </c>
      <c r="Q722" s="8" t="s">
        <v>39</v>
      </c>
      <c r="R722" s="8" t="s">
        <v>4160</v>
      </c>
      <c r="S722" s="8" t="s">
        <v>4169</v>
      </c>
      <c r="T722" s="8" t="s">
        <v>4170</v>
      </c>
      <c r="U722" s="8">
        <v>0</v>
      </c>
      <c r="V722" s="8">
        <v>5818.42</v>
      </c>
      <c r="W722" s="8">
        <v>21</v>
      </c>
      <c r="X722" s="8">
        <v>0</v>
      </c>
      <c r="Y722" s="9">
        <f t="shared" si="102"/>
      </c>
      <c r="Z722" s="12">
        <f t="shared" si="103"/>
      </c>
      <c r="AA722" s="9">
        <f t="shared" si="104"/>
      </c>
      <c r="AB722" s="12">
        <f t="shared" si="105"/>
        <v>277.06762</v>
      </c>
      <c r="AC722" s="9">
        <f t="shared" si="106"/>
        <v>2.269999999999996</v>
      </c>
      <c r="AD722" s="12">
        <f t="shared" si="107"/>
        <v>3116067.7674</v>
      </c>
      <c r="AE722" s="12"/>
    </row>
    <row r="723" spans="1:31" s="13" customFormat="1" ht="38.25" customHeight="1">
      <c r="A723" s="6" t="s">
        <v>4171</v>
      </c>
      <c r="B723" s="7"/>
      <c r="C723" s="7" t="s">
        <v>4172</v>
      </c>
      <c r="D723" s="6" t="s">
        <v>4158</v>
      </c>
      <c r="E723" s="6" t="s">
        <v>4159</v>
      </c>
      <c r="F723" s="6" t="s">
        <v>36</v>
      </c>
      <c r="G723" s="8" t="s">
        <v>306</v>
      </c>
      <c r="H723" s="6">
        <v>3360</v>
      </c>
      <c r="I723" s="9">
        <v>746807.78</v>
      </c>
      <c r="J723" s="10">
        <v>222.26422</v>
      </c>
      <c r="K723" s="8"/>
      <c r="L723" s="6">
        <v>12</v>
      </c>
      <c r="M723" s="6"/>
      <c r="N723" s="8"/>
      <c r="O723" s="8" t="s">
        <v>38</v>
      </c>
      <c r="P723" s="11">
        <v>222.26422</v>
      </c>
      <c r="Q723" s="8" t="s">
        <v>39</v>
      </c>
      <c r="R723" s="8" t="s">
        <v>4160</v>
      </c>
      <c r="S723" s="8" t="s">
        <v>4173</v>
      </c>
      <c r="T723" s="8" t="s">
        <v>4174</v>
      </c>
      <c r="U723" s="8">
        <v>0</v>
      </c>
      <c r="V723" s="8">
        <v>4776.03</v>
      </c>
      <c r="W723" s="8">
        <v>21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227.43</v>
      </c>
      <c r="AC723" s="9">
        <f t="shared" si="106"/>
        <v>2.269999999999996</v>
      </c>
      <c r="AD723" s="12">
        <f t="shared" si="107"/>
        <v>746807.7792</v>
      </c>
      <c r="AE723" s="12"/>
    </row>
    <row r="724" spans="1:31" s="13" customFormat="1" ht="38.25" customHeight="1">
      <c r="A724" s="6" t="s">
        <v>4175</v>
      </c>
      <c r="B724" s="7"/>
      <c r="C724" s="7" t="s">
        <v>4176</v>
      </c>
      <c r="D724" s="6" t="s">
        <v>4177</v>
      </c>
      <c r="E724" s="6" t="s">
        <v>4178</v>
      </c>
      <c r="F724" s="6" t="s">
        <v>36</v>
      </c>
      <c r="G724" s="8" t="s">
        <v>173</v>
      </c>
      <c r="H724" s="6">
        <v>62608</v>
      </c>
      <c r="I724" s="9">
        <v>43.83</v>
      </c>
      <c r="J724" s="10">
        <v>0.0007</v>
      </c>
      <c r="K724" s="8"/>
      <c r="L724" s="6">
        <v>12</v>
      </c>
      <c r="M724" s="6"/>
      <c r="N724" s="8"/>
      <c r="O724" s="8" t="s">
        <v>38</v>
      </c>
      <c r="P724" s="11">
        <v>0.0007</v>
      </c>
      <c r="Q724" s="8" t="s">
        <v>39</v>
      </c>
      <c r="R724" s="8" t="s">
        <v>145</v>
      </c>
      <c r="S724" s="8" t="s">
        <v>4179</v>
      </c>
      <c r="T724" s="8" t="s">
        <v>4180</v>
      </c>
      <c r="U724" s="8">
        <v>8.2</v>
      </c>
      <c r="V724" s="8">
        <v>0</v>
      </c>
      <c r="W724" s="8">
        <v>28</v>
      </c>
      <c r="X724" s="8">
        <v>0</v>
      </c>
      <c r="Y724" s="9">
        <f t="shared" si="102"/>
        <v>7.45</v>
      </c>
      <c r="Z724" s="12">
        <f t="shared" si="103"/>
        <v>0.26607</v>
      </c>
      <c r="AA724" s="9">
        <f t="shared" si="104"/>
        <v>99.74</v>
      </c>
      <c r="AB724" s="12">
        <f t="shared" si="105"/>
      </c>
      <c r="AC724" s="9">
        <f t="shared" si="106"/>
      </c>
      <c r="AD724" s="12">
        <f t="shared" si="107"/>
        <v>43.8256</v>
      </c>
      <c r="AE724" s="12"/>
    </row>
    <row r="725" spans="1:31" s="13" customFormat="1" ht="38.25" customHeight="1">
      <c r="A725" s="6" t="s">
        <v>4181</v>
      </c>
      <c r="B725" s="7"/>
      <c r="C725" s="7" t="s">
        <v>4182</v>
      </c>
      <c r="D725" s="6" t="s">
        <v>4177</v>
      </c>
      <c r="E725" s="6" t="s">
        <v>4178</v>
      </c>
      <c r="F725" s="6" t="s">
        <v>36</v>
      </c>
      <c r="G725" s="8" t="s">
        <v>917</v>
      </c>
      <c r="H725" s="6">
        <v>5488</v>
      </c>
      <c r="I725" s="9">
        <v>3.85</v>
      </c>
      <c r="J725" s="10">
        <v>0.0007</v>
      </c>
      <c r="K725" s="8"/>
      <c r="L725" s="6">
        <v>12</v>
      </c>
      <c r="M725" s="6"/>
      <c r="N725" s="8"/>
      <c r="O725" s="8" t="s">
        <v>38</v>
      </c>
      <c r="P725" s="11">
        <v>0.0007</v>
      </c>
      <c r="Q725" s="8" t="s">
        <v>39</v>
      </c>
      <c r="R725" s="8" t="s">
        <v>145</v>
      </c>
      <c r="S725" s="8" t="s">
        <v>4183</v>
      </c>
      <c r="T725" s="8" t="s">
        <v>4184</v>
      </c>
      <c r="U725" s="8">
        <v>12.04</v>
      </c>
      <c r="V725" s="8">
        <v>0</v>
      </c>
      <c r="W725" s="8">
        <v>28</v>
      </c>
      <c r="X725" s="8">
        <v>0</v>
      </c>
      <c r="Y725" s="9">
        <f t="shared" si="102"/>
        <v>10.95</v>
      </c>
      <c r="Z725" s="12">
        <f t="shared" si="103"/>
        <v>0.39107</v>
      </c>
      <c r="AA725" s="9">
        <f t="shared" si="104"/>
        <v>99.82</v>
      </c>
      <c r="AB725" s="12">
        <f t="shared" si="105"/>
      </c>
      <c r="AC725" s="9">
        <f t="shared" si="106"/>
      </c>
      <c r="AD725" s="12">
        <f t="shared" si="107"/>
        <v>3.8416</v>
      </c>
      <c r="AE725" s="12"/>
    </row>
    <row r="726" spans="1:31" s="13" customFormat="1" ht="38.25" customHeight="1">
      <c r="A726" s="6" t="s">
        <v>4185</v>
      </c>
      <c r="B726" s="7"/>
      <c r="C726" s="7" t="s">
        <v>4186</v>
      </c>
      <c r="D726" s="6" t="s">
        <v>4187</v>
      </c>
      <c r="E726" s="6" t="s">
        <v>4188</v>
      </c>
      <c r="F726" s="6" t="s">
        <v>36</v>
      </c>
      <c r="G726" s="8" t="s">
        <v>512</v>
      </c>
      <c r="H726" s="6">
        <v>72840</v>
      </c>
      <c r="I726" s="9">
        <v>6701.28</v>
      </c>
      <c r="J726" s="10">
        <v>0.092</v>
      </c>
      <c r="K726" s="8"/>
      <c r="L726" s="6">
        <v>12</v>
      </c>
      <c r="M726" s="6"/>
      <c r="N726" s="8"/>
      <c r="O726" s="8" t="s">
        <v>38</v>
      </c>
      <c r="P726" s="11">
        <v>0.049</v>
      </c>
      <c r="Q726" s="8" t="s">
        <v>39</v>
      </c>
      <c r="R726" s="8" t="s">
        <v>202</v>
      </c>
      <c r="S726" s="8" t="s">
        <v>4189</v>
      </c>
      <c r="T726" s="8" t="s">
        <v>4190</v>
      </c>
      <c r="U726" s="8">
        <v>0</v>
      </c>
      <c r="V726" s="8">
        <v>40.02636</v>
      </c>
      <c r="W726" s="8">
        <v>30</v>
      </c>
      <c r="X726" s="8">
        <v>0</v>
      </c>
      <c r="Y726" s="9">
        <f t="shared" si="102"/>
      </c>
      <c r="Z726" s="12">
        <f t="shared" si="103"/>
      </c>
      <c r="AA726" s="9">
        <f t="shared" si="104"/>
      </c>
      <c r="AB726" s="12">
        <f t="shared" si="105"/>
        <v>1.33421</v>
      </c>
      <c r="AC726" s="9">
        <f t="shared" si="106"/>
        <v>96.33</v>
      </c>
      <c r="AD726" s="12">
        <f t="shared" si="107"/>
        <v>3569.1600000000003</v>
      </c>
      <c r="AE726" s="12"/>
    </row>
    <row r="727" spans="1:31" s="13" customFormat="1" ht="76.5" customHeight="1">
      <c r="A727" s="6" t="s">
        <v>4191</v>
      </c>
      <c r="B727" s="7"/>
      <c r="C727" s="7" t="s">
        <v>4192</v>
      </c>
      <c r="D727" s="6" t="s">
        <v>4193</v>
      </c>
      <c r="E727" s="6" t="s">
        <v>4194</v>
      </c>
      <c r="F727" s="6" t="s">
        <v>4195</v>
      </c>
      <c r="G727" s="8" t="s">
        <v>4196</v>
      </c>
      <c r="H727" s="6">
        <v>4204</v>
      </c>
      <c r="I727" s="9">
        <v>721658.64</v>
      </c>
      <c r="J727" s="10">
        <v>171.66</v>
      </c>
      <c r="K727" s="8"/>
      <c r="L727" s="6">
        <v>12</v>
      </c>
      <c r="M727" s="6"/>
      <c r="N727" s="8"/>
      <c r="O727" s="8" t="s">
        <v>48</v>
      </c>
      <c r="P727" s="11">
        <v>171.66</v>
      </c>
      <c r="Q727" s="8" t="s">
        <v>39</v>
      </c>
      <c r="R727" s="8" t="s">
        <v>1398</v>
      </c>
      <c r="S727" s="8" t="s">
        <v>4197</v>
      </c>
      <c r="T727" s="8" t="s">
        <v>4198</v>
      </c>
      <c r="U727" s="8">
        <v>0</v>
      </c>
      <c r="V727" s="8">
        <v>278.8</v>
      </c>
      <c r="W727" s="8">
        <v>1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278.8</v>
      </c>
      <c r="AC727" s="9">
        <f t="shared" si="106"/>
        <v>38.43</v>
      </c>
      <c r="AD727" s="12">
        <f t="shared" si="107"/>
        <v>721658.64</v>
      </c>
      <c r="AE727" s="12"/>
    </row>
    <row r="728" spans="1:31" s="13" customFormat="1" ht="25.5" customHeight="1">
      <c r="A728" s="6" t="s">
        <v>4199</v>
      </c>
      <c r="B728" s="7"/>
      <c r="C728" s="7" t="s">
        <v>4200</v>
      </c>
      <c r="D728" s="6" t="s">
        <v>4193</v>
      </c>
      <c r="E728" s="6" t="s">
        <v>4194</v>
      </c>
      <c r="F728" s="6" t="s">
        <v>4201</v>
      </c>
      <c r="G728" s="8" t="s">
        <v>4202</v>
      </c>
      <c r="H728" s="6">
        <v>1868</v>
      </c>
      <c r="I728" s="9">
        <v>329014.23</v>
      </c>
      <c r="J728" s="10">
        <v>176.13181</v>
      </c>
      <c r="K728" s="8"/>
      <c r="L728" s="6">
        <v>12</v>
      </c>
      <c r="M728" s="6"/>
      <c r="N728" s="8"/>
      <c r="O728" s="8" t="s">
        <v>32</v>
      </c>
      <c r="P728" s="11">
        <v>176.13181</v>
      </c>
      <c r="Q728" s="8" t="s">
        <v>39</v>
      </c>
      <c r="R728" s="8" t="s">
        <v>1418</v>
      </c>
      <c r="S728" s="8" t="s">
        <v>4203</v>
      </c>
      <c r="T728" s="8" t="s">
        <v>4204</v>
      </c>
      <c r="U728" s="8">
        <v>0</v>
      </c>
      <c r="V728" s="8">
        <v>234.78371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234.78371</v>
      </c>
      <c r="AC728" s="9">
        <f t="shared" si="106"/>
        <v>24.980000000000004</v>
      </c>
      <c r="AD728" s="12">
        <f t="shared" si="107"/>
        <v>329014.22108</v>
      </c>
      <c r="AE728" s="12"/>
    </row>
    <row r="729" spans="1:31" s="13" customFormat="1" ht="76.5" customHeight="1">
      <c r="A729" s="6" t="s">
        <v>4205</v>
      </c>
      <c r="B729" s="7"/>
      <c r="C729" s="7" t="s">
        <v>4206</v>
      </c>
      <c r="D729" s="6" t="s">
        <v>4193</v>
      </c>
      <c r="E729" s="6" t="s">
        <v>4194</v>
      </c>
      <c r="F729" s="6" t="s">
        <v>4195</v>
      </c>
      <c r="G729" s="8" t="s">
        <v>4207</v>
      </c>
      <c r="H729" s="6">
        <v>10436</v>
      </c>
      <c r="I729" s="9">
        <v>615619.64</v>
      </c>
      <c r="J729" s="10">
        <v>58.99</v>
      </c>
      <c r="K729" s="8"/>
      <c r="L729" s="6">
        <v>12</v>
      </c>
      <c r="M729" s="6"/>
      <c r="N729" s="8"/>
      <c r="O729" s="8" t="s">
        <v>48</v>
      </c>
      <c r="P729" s="11">
        <v>58.99</v>
      </c>
      <c r="Q729" s="8" t="s">
        <v>39</v>
      </c>
      <c r="R729" s="8" t="s">
        <v>1398</v>
      </c>
      <c r="S729" s="8" t="s">
        <v>4208</v>
      </c>
      <c r="T729" s="8" t="s">
        <v>4209</v>
      </c>
      <c r="U729" s="8">
        <v>0</v>
      </c>
      <c r="V729" s="8">
        <v>107.76</v>
      </c>
      <c r="W729" s="8">
        <v>1</v>
      </c>
      <c r="X729" s="8">
        <v>0</v>
      </c>
      <c r="Y729" s="9">
        <f t="shared" si="102"/>
      </c>
      <c r="Z729" s="12">
        <f t="shared" si="103"/>
      </c>
      <c r="AA729" s="9">
        <f t="shared" si="104"/>
      </c>
      <c r="AB729" s="12">
        <f t="shared" si="105"/>
        <v>107.76</v>
      </c>
      <c r="AC729" s="9">
        <f t="shared" si="106"/>
        <v>45.26</v>
      </c>
      <c r="AD729" s="12">
        <f t="shared" si="107"/>
        <v>615619.64</v>
      </c>
      <c r="AE729" s="12"/>
    </row>
    <row r="730" spans="1:31" s="13" customFormat="1" ht="25.5" customHeight="1">
      <c r="A730" s="6" t="s">
        <v>4210</v>
      </c>
      <c r="B730" s="7"/>
      <c r="C730" s="7" t="s">
        <v>4211</v>
      </c>
      <c r="D730" s="6" t="s">
        <v>4193</v>
      </c>
      <c r="E730" s="6" t="s">
        <v>4194</v>
      </c>
      <c r="F730" s="6" t="s">
        <v>4195</v>
      </c>
      <c r="G730" s="8" t="s">
        <v>4212</v>
      </c>
      <c r="H730" s="6">
        <v>82</v>
      </c>
      <c r="I730" s="9">
        <v>4510</v>
      </c>
      <c r="J730" s="10">
        <v>55</v>
      </c>
      <c r="K730" s="8"/>
      <c r="L730" s="6">
        <v>12</v>
      </c>
      <c r="M730" s="6"/>
      <c r="N730" s="8"/>
      <c r="O730" s="8" t="s">
        <v>55</v>
      </c>
      <c r="P730" s="11">
        <v>45</v>
      </c>
      <c r="Q730" s="8" t="s">
        <v>39</v>
      </c>
      <c r="R730" s="8" t="s">
        <v>104</v>
      </c>
      <c r="S730" s="8" t="s">
        <v>4213</v>
      </c>
      <c r="T730" s="8" t="s">
        <v>4214</v>
      </c>
      <c r="U730" s="8">
        <v>0</v>
      </c>
      <c r="V730" s="8">
        <v>80.82</v>
      </c>
      <c r="W730" s="8">
        <v>1</v>
      </c>
      <c r="X730" s="8">
        <v>0</v>
      </c>
      <c r="Y730" s="9">
        <f t="shared" si="102"/>
      </c>
      <c r="Z730" s="12">
        <f t="shared" si="103"/>
      </c>
      <c r="AA730" s="9">
        <f t="shared" si="104"/>
      </c>
      <c r="AB730" s="12">
        <f t="shared" si="105"/>
        <v>80.82</v>
      </c>
      <c r="AC730" s="9">
        <f t="shared" si="106"/>
        <v>44.32</v>
      </c>
      <c r="AD730" s="12">
        <f t="shared" si="107"/>
        <v>3690</v>
      </c>
      <c r="AE730" s="12"/>
    </row>
    <row r="731" spans="1:31" s="13" customFormat="1" ht="25.5" customHeight="1">
      <c r="A731" s="6" t="s">
        <v>4215</v>
      </c>
      <c r="B731" s="7"/>
      <c r="C731" s="7" t="s">
        <v>4216</v>
      </c>
      <c r="D731" s="6" t="s">
        <v>4193</v>
      </c>
      <c r="E731" s="6" t="s">
        <v>4194</v>
      </c>
      <c r="F731" s="6" t="s">
        <v>4195</v>
      </c>
      <c r="G731" s="8" t="s">
        <v>306</v>
      </c>
      <c r="H731" s="6">
        <v>150</v>
      </c>
      <c r="I731" s="9">
        <v>23250</v>
      </c>
      <c r="J731" s="10">
        <v>155</v>
      </c>
      <c r="K731" s="8"/>
      <c r="L731" s="6">
        <v>12</v>
      </c>
      <c r="M731" s="6"/>
      <c r="N731" s="8"/>
      <c r="O731" s="8" t="s">
        <v>55</v>
      </c>
      <c r="P731" s="11">
        <v>110</v>
      </c>
      <c r="Q731" s="8" t="s">
        <v>39</v>
      </c>
      <c r="R731" s="8" t="s">
        <v>104</v>
      </c>
      <c r="S731" s="8" t="s">
        <v>4217</v>
      </c>
      <c r="T731" s="8" t="s">
        <v>4218</v>
      </c>
      <c r="U731" s="8">
        <v>0</v>
      </c>
      <c r="V731" s="8">
        <v>209.1</v>
      </c>
      <c r="W731" s="8">
        <v>1</v>
      </c>
      <c r="X731" s="8">
        <v>0</v>
      </c>
      <c r="Y731" s="9">
        <f t="shared" si="102"/>
      </c>
      <c r="Z731" s="12">
        <f t="shared" si="103"/>
      </c>
      <c r="AA731" s="9">
        <f t="shared" si="104"/>
      </c>
      <c r="AB731" s="12">
        <f t="shared" si="105"/>
        <v>209.1</v>
      </c>
      <c r="AC731" s="9">
        <f t="shared" si="106"/>
        <v>47.39</v>
      </c>
      <c r="AD731" s="12">
        <f t="shared" si="107"/>
        <v>16500</v>
      </c>
      <c r="AE731" s="12"/>
    </row>
    <row r="732" spans="1:31" s="13" customFormat="1" ht="25.5" customHeight="1">
      <c r="A732" s="6" t="s">
        <v>4219</v>
      </c>
      <c r="B732" s="7"/>
      <c r="C732" s="7" t="s">
        <v>4220</v>
      </c>
      <c r="D732" s="6" t="s">
        <v>4193</v>
      </c>
      <c r="E732" s="6" t="s">
        <v>4194</v>
      </c>
      <c r="F732" s="6" t="s">
        <v>4201</v>
      </c>
      <c r="G732" s="8" t="s">
        <v>4221</v>
      </c>
      <c r="H732" s="6">
        <v>48</v>
      </c>
      <c r="I732" s="9">
        <v>12681.5</v>
      </c>
      <c r="J732" s="10">
        <v>264.19772</v>
      </c>
      <c r="K732" s="8"/>
      <c r="L732" s="6">
        <v>12</v>
      </c>
      <c r="M732" s="6"/>
      <c r="N732" s="8"/>
      <c r="O732" s="8" t="s">
        <v>32</v>
      </c>
      <c r="P732" s="11">
        <v>264.19772</v>
      </c>
      <c r="Q732" s="8" t="s">
        <v>39</v>
      </c>
      <c r="R732" s="8" t="s">
        <v>1418</v>
      </c>
      <c r="S732" s="8" t="s">
        <v>4222</v>
      </c>
      <c r="T732" s="8" t="s">
        <v>4223</v>
      </c>
      <c r="U732" s="8">
        <v>812.95</v>
      </c>
      <c r="V732" s="8">
        <v>0</v>
      </c>
      <c r="W732" s="8">
        <v>1</v>
      </c>
      <c r="X732" s="8">
        <v>0</v>
      </c>
      <c r="Y732" s="9">
        <f t="shared" si="102"/>
        <v>739.05</v>
      </c>
      <c r="Z732" s="12">
        <f t="shared" si="103"/>
        <v>739.05</v>
      </c>
      <c r="AA732" s="9">
        <f t="shared" si="104"/>
        <v>64.25</v>
      </c>
      <c r="AB732" s="12">
        <f t="shared" si="105"/>
      </c>
      <c r="AC732" s="9">
        <f t="shared" si="106"/>
      </c>
      <c r="AD732" s="12">
        <f t="shared" si="107"/>
        <v>12681.49056</v>
      </c>
      <c r="AE732" s="12"/>
    </row>
    <row r="733" spans="1:31" s="13" customFormat="1" ht="25.5" customHeight="1">
      <c r="A733" s="6" t="s">
        <v>4224</v>
      </c>
      <c r="B733" s="7"/>
      <c r="C733" s="7" t="s">
        <v>4225</v>
      </c>
      <c r="D733" s="6" t="s">
        <v>4226</v>
      </c>
      <c r="E733" s="6" t="s">
        <v>4227</v>
      </c>
      <c r="F733" s="6" t="s">
        <v>4228</v>
      </c>
      <c r="G733" s="8" t="s">
        <v>4229</v>
      </c>
      <c r="H733" s="6">
        <v>1152</v>
      </c>
      <c r="I733" s="9">
        <v>20316.96</v>
      </c>
      <c r="J733" s="10">
        <v>17.63625</v>
      </c>
      <c r="K733" s="8"/>
      <c r="L733" s="6">
        <v>12</v>
      </c>
      <c r="M733" s="6"/>
      <c r="N733" s="8"/>
      <c r="O733" s="8" t="s">
        <v>32</v>
      </c>
      <c r="P733" s="11">
        <v>17.63625</v>
      </c>
      <c r="Q733" s="8" t="s">
        <v>39</v>
      </c>
      <c r="R733" s="8" t="s">
        <v>409</v>
      </c>
      <c r="S733" s="8" t="s">
        <v>4230</v>
      </c>
      <c r="T733" s="8" t="s">
        <v>4231</v>
      </c>
      <c r="U733" s="8">
        <v>1012.18</v>
      </c>
      <c r="V733" s="8">
        <v>0</v>
      </c>
      <c r="W733" s="8">
        <v>24</v>
      </c>
      <c r="X733" s="8">
        <v>0</v>
      </c>
      <c r="Y733" s="9">
        <f t="shared" si="102"/>
        <v>920.16</v>
      </c>
      <c r="Z733" s="12">
        <f t="shared" si="103"/>
        <v>38.34</v>
      </c>
      <c r="AA733" s="9">
        <f t="shared" si="104"/>
        <v>54</v>
      </c>
      <c r="AB733" s="12">
        <f t="shared" si="105"/>
      </c>
      <c r="AC733" s="9">
        <f t="shared" si="106"/>
      </c>
      <c r="AD733" s="12">
        <f t="shared" si="107"/>
        <v>20316.96</v>
      </c>
      <c r="AE733" s="12"/>
    </row>
    <row r="734" spans="1:31" s="13" customFormat="1" ht="25.5" customHeight="1">
      <c r="A734" s="6" t="s">
        <v>4232</v>
      </c>
      <c r="B734" s="7"/>
      <c r="C734" s="7" t="s">
        <v>4233</v>
      </c>
      <c r="D734" s="6" t="s">
        <v>4226</v>
      </c>
      <c r="E734" s="6" t="s">
        <v>4227</v>
      </c>
      <c r="F734" s="6" t="s">
        <v>1201</v>
      </c>
      <c r="G734" s="8" t="s">
        <v>4234</v>
      </c>
      <c r="H734" s="6">
        <v>3693</v>
      </c>
      <c r="I734" s="9">
        <v>29716.56</v>
      </c>
      <c r="J734" s="10">
        <v>8.046</v>
      </c>
      <c r="K734" s="8"/>
      <c r="L734" s="6">
        <v>12</v>
      </c>
      <c r="M734" s="6"/>
      <c r="N734" s="8"/>
      <c r="O734" s="8" t="s">
        <v>32</v>
      </c>
      <c r="P734" s="11">
        <v>8.046</v>
      </c>
      <c r="Q734" s="8" t="s">
        <v>39</v>
      </c>
      <c r="R734" s="8" t="s">
        <v>409</v>
      </c>
      <c r="S734" s="8" t="s">
        <v>4235</v>
      </c>
      <c r="T734" s="8" t="s">
        <v>4236</v>
      </c>
      <c r="U734" s="8">
        <v>215.88</v>
      </c>
      <c r="V734" s="8">
        <v>0</v>
      </c>
      <c r="W734" s="8">
        <v>10</v>
      </c>
      <c r="X734" s="8">
        <v>0</v>
      </c>
      <c r="Y734" s="9">
        <f t="shared" si="102"/>
        <v>196.25</v>
      </c>
      <c r="Z734" s="12">
        <f t="shared" si="103"/>
        <v>19.625</v>
      </c>
      <c r="AA734" s="9">
        <f t="shared" si="104"/>
        <v>59</v>
      </c>
      <c r="AB734" s="12">
        <f t="shared" si="105"/>
      </c>
      <c r="AC734" s="9">
        <f t="shared" si="106"/>
      </c>
      <c r="AD734" s="12">
        <f t="shared" si="107"/>
        <v>29713.877999999997</v>
      </c>
      <c r="AE734" s="12"/>
    </row>
    <row r="735" spans="1:31" s="13" customFormat="1" ht="25.5" customHeight="1">
      <c r="A735" s="6" t="s">
        <v>4237</v>
      </c>
      <c r="B735" s="7"/>
      <c r="C735" s="7" t="s">
        <v>4238</v>
      </c>
      <c r="D735" s="6" t="s">
        <v>4226</v>
      </c>
      <c r="E735" s="6" t="s">
        <v>4227</v>
      </c>
      <c r="F735" s="6" t="s">
        <v>1201</v>
      </c>
      <c r="G735" s="8" t="s">
        <v>4239</v>
      </c>
      <c r="H735" s="6">
        <v>32426</v>
      </c>
      <c r="I735" s="9">
        <v>281495.9</v>
      </c>
      <c r="J735" s="10">
        <v>8.681</v>
      </c>
      <c r="K735" s="8"/>
      <c r="L735" s="6">
        <v>12</v>
      </c>
      <c r="M735" s="6"/>
      <c r="N735" s="8"/>
      <c r="O735" s="8" t="s">
        <v>32</v>
      </c>
      <c r="P735" s="11">
        <v>8.681</v>
      </c>
      <c r="Q735" s="8" t="s">
        <v>39</v>
      </c>
      <c r="R735" s="8" t="s">
        <v>409</v>
      </c>
      <c r="S735" s="8" t="s">
        <v>4240</v>
      </c>
      <c r="T735" s="8" t="s">
        <v>4241</v>
      </c>
      <c r="U735" s="8">
        <v>232.92</v>
      </c>
      <c r="V735" s="8">
        <v>0</v>
      </c>
      <c r="W735" s="8">
        <v>10</v>
      </c>
      <c r="X735" s="8">
        <v>0</v>
      </c>
      <c r="Y735" s="9">
        <f t="shared" si="102"/>
        <v>211.75</v>
      </c>
      <c r="Z735" s="12">
        <f t="shared" si="103"/>
        <v>21.175</v>
      </c>
      <c r="AA735" s="9">
        <f t="shared" si="104"/>
        <v>59</v>
      </c>
      <c r="AB735" s="12">
        <f t="shared" si="105"/>
      </c>
      <c r="AC735" s="9">
        <f t="shared" si="106"/>
      </c>
      <c r="AD735" s="12">
        <f t="shared" si="107"/>
        <v>281490.10599999997</v>
      </c>
      <c r="AE735" s="12"/>
    </row>
    <row r="736" spans="1:31" s="13" customFormat="1" ht="25.5" customHeight="1">
      <c r="A736" s="6" t="s">
        <v>4242</v>
      </c>
      <c r="B736" s="7"/>
      <c r="C736" s="7" t="s">
        <v>4243</v>
      </c>
      <c r="D736" s="6" t="s">
        <v>4226</v>
      </c>
      <c r="E736" s="6" t="s">
        <v>4227</v>
      </c>
      <c r="F736" s="6" t="s">
        <v>1201</v>
      </c>
      <c r="G736" s="8" t="s">
        <v>4244</v>
      </c>
      <c r="H736" s="6">
        <v>9400</v>
      </c>
      <c r="I736" s="9">
        <v>87579.8</v>
      </c>
      <c r="J736" s="10">
        <v>9.317</v>
      </c>
      <c r="K736" s="8"/>
      <c r="L736" s="6">
        <v>12</v>
      </c>
      <c r="M736" s="6"/>
      <c r="N736" s="8"/>
      <c r="O736" s="8" t="s">
        <v>32</v>
      </c>
      <c r="P736" s="11">
        <v>9.317</v>
      </c>
      <c r="Q736" s="8" t="s">
        <v>39</v>
      </c>
      <c r="R736" s="8" t="s">
        <v>409</v>
      </c>
      <c r="S736" s="8" t="s">
        <v>4245</v>
      </c>
      <c r="T736" s="8" t="s">
        <v>4246</v>
      </c>
      <c r="U736" s="8">
        <v>249.97</v>
      </c>
      <c r="V736" s="8">
        <v>0</v>
      </c>
      <c r="W736" s="8">
        <v>10</v>
      </c>
      <c r="X736" s="8">
        <v>0</v>
      </c>
      <c r="Y736" s="9">
        <f aca="true" t="shared" si="108" ref="Y736:Y774">IF(U736&gt;0,ROUND(U736*100/110,2),"")</f>
        <v>227.25</v>
      </c>
      <c r="Z736" s="12">
        <f aca="true" t="shared" si="109" ref="Z736:Z774">IF(W736*U736&gt;0,ROUND(Y736/IF(X736&gt;0,X736,W736)/IF(X736&gt;0,W736,1),5),Y736)</f>
        <v>22.725</v>
      </c>
      <c r="AA736" s="9">
        <f aca="true" t="shared" si="110" ref="AA736:AA774">IF(W736*U736&gt;0,100-ROUND(P736/Z736*100,2),"")</f>
        <v>59</v>
      </c>
      <c r="AB736" s="12">
        <f aca="true" t="shared" si="111" ref="AB736:AB774">IF(W736*V736&gt;0,ROUND(V736/IF(X736&gt;0,X736,W736)/IF(X736&gt;0,W736,1),5),"")</f>
      </c>
      <c r="AC736" s="9">
        <f aca="true" t="shared" si="112" ref="AC736:AC774">IF(W736*V736&gt;0,100-ROUND(P736/AB736*100,2),"")</f>
      </c>
      <c r="AD736" s="12">
        <f aca="true" t="shared" si="113" ref="AD736:AD774">IF(ISNUMBER(H736),IF(ISNUMBER(P736),IF(P736&gt;0,P736*H736,""),""),"")</f>
        <v>87579.8</v>
      </c>
      <c r="AE736" s="12"/>
    </row>
    <row r="737" spans="1:31" s="13" customFormat="1" ht="25.5" customHeight="1">
      <c r="A737" s="6" t="s">
        <v>4247</v>
      </c>
      <c r="B737" s="7"/>
      <c r="C737" s="7" t="s">
        <v>4248</v>
      </c>
      <c r="D737" s="6" t="s">
        <v>4129</v>
      </c>
      <c r="E737" s="6" t="s">
        <v>4249</v>
      </c>
      <c r="F737" s="6" t="s">
        <v>4250</v>
      </c>
      <c r="G737" s="8" t="s">
        <v>4251</v>
      </c>
      <c r="H737" s="6">
        <v>10</v>
      </c>
      <c r="I737" s="9">
        <v>5.24</v>
      </c>
      <c r="J737" s="10">
        <v>0.52364</v>
      </c>
      <c r="K737" s="8"/>
      <c r="L737" s="6">
        <v>12</v>
      </c>
      <c r="M737" s="6"/>
      <c r="N737" s="8"/>
      <c r="O737" s="8" t="s">
        <v>48</v>
      </c>
      <c r="P737" s="11">
        <v>0.34909</v>
      </c>
      <c r="Q737" s="8" t="s">
        <v>39</v>
      </c>
      <c r="R737" s="8" t="s">
        <v>1087</v>
      </c>
      <c r="S737" s="8" t="s">
        <v>4252</v>
      </c>
      <c r="T737" s="8" t="s">
        <v>4253</v>
      </c>
      <c r="U737" s="8">
        <v>12</v>
      </c>
      <c r="V737" s="8">
        <v>0</v>
      </c>
      <c r="W737" s="8">
        <v>10</v>
      </c>
      <c r="X737" s="8">
        <v>0</v>
      </c>
      <c r="Y737" s="9">
        <f t="shared" si="108"/>
        <v>10.91</v>
      </c>
      <c r="Z737" s="12">
        <f t="shared" si="109"/>
        <v>1.091</v>
      </c>
      <c r="AA737" s="9">
        <f t="shared" si="110"/>
        <v>68</v>
      </c>
      <c r="AB737" s="12">
        <f t="shared" si="111"/>
      </c>
      <c r="AC737" s="9">
        <f t="shared" si="112"/>
      </c>
      <c r="AD737" s="12">
        <f t="shared" si="113"/>
        <v>3.4909</v>
      </c>
      <c r="AE737" s="12"/>
    </row>
    <row r="738" spans="1:31" s="13" customFormat="1" ht="38.25" customHeight="1">
      <c r="A738" s="6" t="s">
        <v>4254</v>
      </c>
      <c r="B738" s="7"/>
      <c r="C738" s="7" t="s">
        <v>4255</v>
      </c>
      <c r="D738" s="6" t="s">
        <v>4256</v>
      </c>
      <c r="E738" s="6" t="s">
        <v>4257</v>
      </c>
      <c r="F738" s="6" t="s">
        <v>36</v>
      </c>
      <c r="G738" s="8" t="s">
        <v>306</v>
      </c>
      <c r="H738" s="6">
        <v>2200</v>
      </c>
      <c r="I738" s="9">
        <v>149.27</v>
      </c>
      <c r="J738" s="10">
        <v>0.06785</v>
      </c>
      <c r="K738" s="8"/>
      <c r="L738" s="6">
        <v>12</v>
      </c>
      <c r="M738" s="6"/>
      <c r="N738" s="8"/>
      <c r="O738" s="8" t="s">
        <v>38</v>
      </c>
      <c r="P738" s="11">
        <v>0.0567</v>
      </c>
      <c r="Q738" s="8" t="s">
        <v>39</v>
      </c>
      <c r="R738" s="8" t="s">
        <v>202</v>
      </c>
      <c r="S738" s="8" t="s">
        <v>4258</v>
      </c>
      <c r="T738" s="8" t="s">
        <v>4259</v>
      </c>
      <c r="U738" s="8">
        <v>0</v>
      </c>
      <c r="V738" s="8">
        <v>2.19945</v>
      </c>
      <c r="W738" s="8">
        <v>20</v>
      </c>
      <c r="X738" s="8">
        <v>0</v>
      </c>
      <c r="Y738" s="9">
        <f t="shared" si="108"/>
      </c>
      <c r="Z738" s="12">
        <f t="shared" si="109"/>
      </c>
      <c r="AA738" s="9">
        <f t="shared" si="110"/>
      </c>
      <c r="AB738" s="12">
        <f t="shared" si="111"/>
        <v>0.10997</v>
      </c>
      <c r="AC738" s="9">
        <f t="shared" si="112"/>
        <v>48.44</v>
      </c>
      <c r="AD738" s="12">
        <f t="shared" si="113"/>
        <v>124.74</v>
      </c>
      <c r="AE738" s="12"/>
    </row>
    <row r="739" spans="1:31" s="13" customFormat="1" ht="25.5" customHeight="1">
      <c r="A739" s="6" t="s">
        <v>4260</v>
      </c>
      <c r="B739" s="7"/>
      <c r="C739" s="7" t="s">
        <v>4261</v>
      </c>
      <c r="D739" s="6" t="s">
        <v>4262</v>
      </c>
      <c r="E739" s="6" t="s">
        <v>4263</v>
      </c>
      <c r="F739" s="6" t="s">
        <v>4264</v>
      </c>
      <c r="G739" s="8" t="s">
        <v>4265</v>
      </c>
      <c r="H739" s="6">
        <v>1640</v>
      </c>
      <c r="I739" s="9">
        <v>114.8</v>
      </c>
      <c r="J739" s="10">
        <v>0.07</v>
      </c>
      <c r="K739" s="8"/>
      <c r="L739" s="6">
        <v>12</v>
      </c>
      <c r="M739" s="6"/>
      <c r="N739" s="8"/>
      <c r="O739" s="8" t="s">
        <v>32</v>
      </c>
      <c r="P739" s="11">
        <v>0.07</v>
      </c>
      <c r="Q739" s="8" t="s">
        <v>39</v>
      </c>
      <c r="R739" s="8" t="s">
        <v>250</v>
      </c>
      <c r="S739" s="8" t="s">
        <v>4266</v>
      </c>
      <c r="T739" s="8" t="s">
        <v>4267</v>
      </c>
      <c r="U739" s="8">
        <v>4.71</v>
      </c>
      <c r="V739" s="8">
        <v>0</v>
      </c>
      <c r="W739" s="8">
        <v>30</v>
      </c>
      <c r="X739" s="8">
        <v>0</v>
      </c>
      <c r="Y739" s="9">
        <f t="shared" si="108"/>
        <v>4.28</v>
      </c>
      <c r="Z739" s="12">
        <f t="shared" si="109"/>
        <v>0.14267</v>
      </c>
      <c r="AA739" s="9">
        <f t="shared" si="110"/>
        <v>50.94</v>
      </c>
      <c r="AB739" s="12">
        <f t="shared" si="111"/>
      </c>
      <c r="AC739" s="9">
        <f t="shared" si="112"/>
      </c>
      <c r="AD739" s="12">
        <f t="shared" si="113"/>
        <v>114.80000000000001</v>
      </c>
      <c r="AE739" s="12"/>
    </row>
    <row r="740" spans="1:31" s="13" customFormat="1" ht="25.5" customHeight="1">
      <c r="A740" s="6" t="s">
        <v>4268</v>
      </c>
      <c r="B740" s="7"/>
      <c r="C740" s="7" t="s">
        <v>4269</v>
      </c>
      <c r="D740" s="6" t="s">
        <v>4262</v>
      </c>
      <c r="E740" s="6" t="s">
        <v>4263</v>
      </c>
      <c r="F740" s="6" t="s">
        <v>4270</v>
      </c>
      <c r="G740" s="8" t="s">
        <v>4265</v>
      </c>
      <c r="H740" s="6">
        <v>25760</v>
      </c>
      <c r="I740" s="9">
        <v>2060.55</v>
      </c>
      <c r="J740" s="10">
        <v>0.07999</v>
      </c>
      <c r="K740" s="8"/>
      <c r="L740" s="6">
        <v>12</v>
      </c>
      <c r="M740" s="6"/>
      <c r="N740" s="8"/>
      <c r="O740" s="8" t="s">
        <v>32</v>
      </c>
      <c r="P740" s="11">
        <v>0.07999</v>
      </c>
      <c r="Q740" s="8" t="s">
        <v>39</v>
      </c>
      <c r="R740" s="8" t="s">
        <v>250</v>
      </c>
      <c r="S740" s="8" t="s">
        <v>4271</v>
      </c>
      <c r="T740" s="8" t="s">
        <v>4272</v>
      </c>
      <c r="U740" s="8">
        <v>5.28</v>
      </c>
      <c r="V740" s="8">
        <v>0</v>
      </c>
      <c r="W740" s="8">
        <v>30</v>
      </c>
      <c r="X740" s="8">
        <v>0</v>
      </c>
      <c r="Y740" s="9">
        <f t="shared" si="108"/>
        <v>4.8</v>
      </c>
      <c r="Z740" s="12">
        <f t="shared" si="109"/>
        <v>0.16</v>
      </c>
      <c r="AA740" s="9">
        <f t="shared" si="110"/>
        <v>50.01</v>
      </c>
      <c r="AB740" s="12">
        <f t="shared" si="111"/>
      </c>
      <c r="AC740" s="9">
        <f t="shared" si="112"/>
      </c>
      <c r="AD740" s="12">
        <f t="shared" si="113"/>
        <v>2060.5424000000003</v>
      </c>
      <c r="AE740" s="12"/>
    </row>
    <row r="741" spans="1:31" s="13" customFormat="1" ht="25.5" customHeight="1">
      <c r="A741" s="6" t="s">
        <v>4273</v>
      </c>
      <c r="B741" s="7"/>
      <c r="C741" s="7" t="s">
        <v>4274</v>
      </c>
      <c r="D741" s="6" t="s">
        <v>4262</v>
      </c>
      <c r="E741" s="6" t="s">
        <v>4263</v>
      </c>
      <c r="F741" s="6" t="s">
        <v>4275</v>
      </c>
      <c r="G741" s="8" t="s">
        <v>4265</v>
      </c>
      <c r="H741" s="6">
        <v>262760</v>
      </c>
      <c r="I741" s="9">
        <v>18742.68</v>
      </c>
      <c r="J741" s="10">
        <v>0.07133</v>
      </c>
      <c r="K741" s="8"/>
      <c r="L741" s="6">
        <v>12</v>
      </c>
      <c r="M741" s="6"/>
      <c r="N741" s="8"/>
      <c r="O741" s="8" t="s">
        <v>32</v>
      </c>
      <c r="P741" s="11">
        <v>0.07133</v>
      </c>
      <c r="Q741" s="8" t="s">
        <v>39</v>
      </c>
      <c r="R741" s="8" t="s">
        <v>250</v>
      </c>
      <c r="S741" s="8" t="s">
        <v>4276</v>
      </c>
      <c r="T741" s="8" t="s">
        <v>4277</v>
      </c>
      <c r="U741" s="8">
        <v>4.71</v>
      </c>
      <c r="V741" s="8">
        <v>0</v>
      </c>
      <c r="W741" s="8">
        <v>30</v>
      </c>
      <c r="X741" s="8">
        <v>0</v>
      </c>
      <c r="Y741" s="9">
        <f t="shared" si="108"/>
        <v>4.28</v>
      </c>
      <c r="Z741" s="12">
        <f t="shared" si="109"/>
        <v>0.14267</v>
      </c>
      <c r="AA741" s="9">
        <f t="shared" si="110"/>
        <v>50</v>
      </c>
      <c r="AB741" s="12">
        <f t="shared" si="111"/>
      </c>
      <c r="AC741" s="9">
        <f t="shared" si="112"/>
      </c>
      <c r="AD741" s="12">
        <f t="shared" si="113"/>
        <v>18742.6708</v>
      </c>
      <c r="AE741" s="12"/>
    </row>
    <row r="742" spans="1:31" s="13" customFormat="1" ht="38.25" customHeight="1">
      <c r="A742" s="6" t="s">
        <v>4278</v>
      </c>
      <c r="B742" s="7"/>
      <c r="C742" s="7" t="s">
        <v>4279</v>
      </c>
      <c r="D742" s="6" t="s">
        <v>4262</v>
      </c>
      <c r="E742" s="6" t="s">
        <v>4263</v>
      </c>
      <c r="F742" s="6" t="s">
        <v>36</v>
      </c>
      <c r="G742" s="8" t="s">
        <v>4280</v>
      </c>
      <c r="H742" s="6">
        <v>234710</v>
      </c>
      <c r="I742" s="9">
        <v>27360.15</v>
      </c>
      <c r="J742" s="10">
        <v>0.11657</v>
      </c>
      <c r="K742" s="8"/>
      <c r="L742" s="6">
        <v>12</v>
      </c>
      <c r="M742" s="6"/>
      <c r="N742" s="8"/>
      <c r="O742" s="8" t="s">
        <v>38</v>
      </c>
      <c r="P742" s="11">
        <v>0.11657</v>
      </c>
      <c r="Q742" s="8" t="s">
        <v>39</v>
      </c>
      <c r="R742" s="8" t="s">
        <v>202</v>
      </c>
      <c r="S742" s="8" t="s">
        <v>4281</v>
      </c>
      <c r="T742" s="8" t="s">
        <v>4282</v>
      </c>
      <c r="U742" s="8">
        <v>0</v>
      </c>
      <c r="V742" s="8">
        <v>6.78618</v>
      </c>
      <c r="W742" s="8">
        <v>50</v>
      </c>
      <c r="X742" s="8">
        <v>0</v>
      </c>
      <c r="Y742" s="9">
        <f t="shared" si="108"/>
      </c>
      <c r="Z742" s="12">
        <f t="shared" si="109"/>
      </c>
      <c r="AA742" s="9">
        <f t="shared" si="110"/>
      </c>
      <c r="AB742" s="12">
        <f t="shared" si="111"/>
        <v>0.13572</v>
      </c>
      <c r="AC742" s="9">
        <f t="shared" si="112"/>
        <v>14.11</v>
      </c>
      <c r="AD742" s="12">
        <f t="shared" si="113"/>
        <v>27360.144699999997</v>
      </c>
      <c r="AE742" s="12"/>
    </row>
    <row r="743" spans="1:31" s="13" customFormat="1" ht="25.5" customHeight="1">
      <c r="A743" s="6" t="s">
        <v>4284</v>
      </c>
      <c r="B743" s="7"/>
      <c r="C743" s="7" t="s">
        <v>4285</v>
      </c>
      <c r="D743" s="6" t="s">
        <v>4262</v>
      </c>
      <c r="E743" s="6" t="s">
        <v>4283</v>
      </c>
      <c r="F743" s="6" t="s">
        <v>4286</v>
      </c>
      <c r="G743" s="8" t="s">
        <v>4287</v>
      </c>
      <c r="H743" s="6">
        <v>35220</v>
      </c>
      <c r="I743" s="9">
        <v>5032.24</v>
      </c>
      <c r="J743" s="10">
        <v>0.14288</v>
      </c>
      <c r="K743" s="8"/>
      <c r="L743" s="6">
        <v>12</v>
      </c>
      <c r="M743" s="6"/>
      <c r="N743" s="8"/>
      <c r="O743" s="8" t="s">
        <v>55</v>
      </c>
      <c r="P743" s="11">
        <v>0.14288</v>
      </c>
      <c r="Q743" s="8" t="s">
        <v>39</v>
      </c>
      <c r="R743" s="8" t="s">
        <v>104</v>
      </c>
      <c r="S743" s="8" t="s">
        <v>4288</v>
      </c>
      <c r="T743" s="8" t="s">
        <v>4289</v>
      </c>
      <c r="U743" s="8">
        <v>0</v>
      </c>
      <c r="V743" s="8">
        <v>5.95</v>
      </c>
      <c r="W743" s="8">
        <v>30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0.19833</v>
      </c>
      <c r="AC743" s="9">
        <f t="shared" si="112"/>
        <v>27.959999999999994</v>
      </c>
      <c r="AD743" s="12">
        <f t="shared" si="113"/>
        <v>5032.2336000000005</v>
      </c>
      <c r="AE743" s="12"/>
    </row>
    <row r="744" spans="1:31" s="13" customFormat="1" ht="38.25" customHeight="1">
      <c r="A744" s="6" t="s">
        <v>4290</v>
      </c>
      <c r="B744" s="7"/>
      <c r="C744" s="7" t="s">
        <v>4291</v>
      </c>
      <c r="D744" s="6" t="s">
        <v>4292</v>
      </c>
      <c r="E744" s="6" t="s">
        <v>4293</v>
      </c>
      <c r="F744" s="6" t="s">
        <v>36</v>
      </c>
      <c r="G744" s="8" t="s">
        <v>4294</v>
      </c>
      <c r="H744" s="6">
        <v>688600</v>
      </c>
      <c r="I744" s="9">
        <v>484051.37</v>
      </c>
      <c r="J744" s="10">
        <v>0.70295</v>
      </c>
      <c r="K744" s="8"/>
      <c r="L744" s="6">
        <v>12</v>
      </c>
      <c r="M744" s="6"/>
      <c r="N744" s="8"/>
      <c r="O744" s="8"/>
      <c r="P744" s="11">
        <v>0.66785</v>
      </c>
      <c r="Q744" s="8" t="s">
        <v>39</v>
      </c>
      <c r="R744" s="8" t="s">
        <v>86</v>
      </c>
      <c r="S744" s="8" t="s">
        <v>4295</v>
      </c>
      <c r="T744" s="8" t="s">
        <v>4296</v>
      </c>
      <c r="U744" s="8">
        <v>0</v>
      </c>
      <c r="V744" s="8">
        <v>66.79</v>
      </c>
      <c r="W744" s="8">
        <v>100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0.6679</v>
      </c>
      <c r="AC744" s="9">
        <f t="shared" si="112"/>
        <v>0.010000000000005116</v>
      </c>
      <c r="AD744" s="12">
        <f t="shared" si="113"/>
        <v>459881.51</v>
      </c>
      <c r="AE744" s="12"/>
    </row>
    <row r="745" spans="1:31" s="13" customFormat="1" ht="38.25" customHeight="1">
      <c r="A745" s="6" t="s">
        <v>4297</v>
      </c>
      <c r="B745" s="7"/>
      <c r="C745" s="7" t="s">
        <v>4298</v>
      </c>
      <c r="D745" s="6" t="s">
        <v>4292</v>
      </c>
      <c r="E745" s="6" t="s">
        <v>4293</v>
      </c>
      <c r="F745" s="6" t="s">
        <v>36</v>
      </c>
      <c r="G745" s="8" t="s">
        <v>4299</v>
      </c>
      <c r="H745" s="6">
        <v>581600</v>
      </c>
      <c r="I745" s="9">
        <v>408835.72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4300</v>
      </c>
      <c r="T745" s="8" t="s">
        <v>4301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388421.56000000006</v>
      </c>
      <c r="AE745" s="12"/>
    </row>
    <row r="746" spans="1:31" s="13" customFormat="1" ht="38.25" customHeight="1">
      <c r="A746" s="6" t="s">
        <v>4302</v>
      </c>
      <c r="B746" s="7"/>
      <c r="C746" s="7" t="s">
        <v>4303</v>
      </c>
      <c r="D746" s="6" t="s">
        <v>4292</v>
      </c>
      <c r="E746" s="6" t="s">
        <v>4293</v>
      </c>
      <c r="F746" s="6" t="s">
        <v>36</v>
      </c>
      <c r="G746" s="8" t="s">
        <v>4304</v>
      </c>
      <c r="H746" s="6">
        <v>335800</v>
      </c>
      <c r="I746" s="9">
        <v>236050.61</v>
      </c>
      <c r="J746" s="10">
        <v>0.70295</v>
      </c>
      <c r="K746" s="8"/>
      <c r="L746" s="6">
        <v>12</v>
      </c>
      <c r="M746" s="6"/>
      <c r="N746" s="8"/>
      <c r="O746" s="8"/>
      <c r="P746" s="11">
        <v>0.66785</v>
      </c>
      <c r="Q746" s="8" t="s">
        <v>39</v>
      </c>
      <c r="R746" s="8" t="s">
        <v>86</v>
      </c>
      <c r="S746" s="8" t="s">
        <v>4305</v>
      </c>
      <c r="T746" s="8" t="s">
        <v>4306</v>
      </c>
      <c r="U746" s="8">
        <v>0</v>
      </c>
      <c r="V746" s="8">
        <v>66.79</v>
      </c>
      <c r="W746" s="8">
        <v>100</v>
      </c>
      <c r="X746" s="8">
        <v>0</v>
      </c>
      <c r="Y746" s="9">
        <f t="shared" si="108"/>
      </c>
      <c r="Z746" s="12">
        <f t="shared" si="109"/>
      </c>
      <c r="AA746" s="9">
        <f t="shared" si="110"/>
      </c>
      <c r="AB746" s="12">
        <f t="shared" si="111"/>
        <v>0.6679</v>
      </c>
      <c r="AC746" s="9">
        <f t="shared" si="112"/>
        <v>0.010000000000005116</v>
      </c>
      <c r="AD746" s="12">
        <f t="shared" si="113"/>
        <v>224264.03000000003</v>
      </c>
      <c r="AE746" s="12"/>
    </row>
    <row r="747" spans="1:31" s="13" customFormat="1" ht="38.25" customHeight="1">
      <c r="A747" s="6" t="s">
        <v>4307</v>
      </c>
      <c r="B747" s="7"/>
      <c r="C747" s="7" t="s">
        <v>4308</v>
      </c>
      <c r="D747" s="6" t="s">
        <v>4292</v>
      </c>
      <c r="E747" s="6" t="s">
        <v>4293</v>
      </c>
      <c r="F747" s="6" t="s">
        <v>36</v>
      </c>
      <c r="G747" s="8" t="s">
        <v>4309</v>
      </c>
      <c r="H747" s="6">
        <v>129600</v>
      </c>
      <c r="I747" s="9">
        <v>91102.32</v>
      </c>
      <c r="J747" s="10">
        <v>0.70295</v>
      </c>
      <c r="K747" s="8"/>
      <c r="L747" s="6">
        <v>12</v>
      </c>
      <c r="M747" s="6"/>
      <c r="N747" s="8"/>
      <c r="O747" s="8"/>
      <c r="P747" s="11">
        <v>0.66785</v>
      </c>
      <c r="Q747" s="8" t="s">
        <v>39</v>
      </c>
      <c r="R747" s="8" t="s">
        <v>86</v>
      </c>
      <c r="S747" s="8" t="s">
        <v>4310</v>
      </c>
      <c r="T747" s="8" t="s">
        <v>4311</v>
      </c>
      <c r="U747" s="8">
        <v>0</v>
      </c>
      <c r="V747" s="8">
        <v>66.79</v>
      </c>
      <c r="W747" s="8">
        <v>100</v>
      </c>
      <c r="X747" s="8">
        <v>0</v>
      </c>
      <c r="Y747" s="9">
        <f t="shared" si="108"/>
      </c>
      <c r="Z747" s="12">
        <f t="shared" si="109"/>
      </c>
      <c r="AA747" s="9">
        <f t="shared" si="110"/>
      </c>
      <c r="AB747" s="12">
        <f t="shared" si="111"/>
        <v>0.6679</v>
      </c>
      <c r="AC747" s="9">
        <f t="shared" si="112"/>
        <v>0.010000000000005116</v>
      </c>
      <c r="AD747" s="12">
        <f t="shared" si="113"/>
        <v>86553.36</v>
      </c>
      <c r="AE747" s="12"/>
    </row>
    <row r="748" spans="1:31" s="13" customFormat="1" ht="38.25" customHeight="1">
      <c r="A748" s="6" t="s">
        <v>4312</v>
      </c>
      <c r="B748" s="7"/>
      <c r="C748" s="7" t="s">
        <v>4313</v>
      </c>
      <c r="D748" s="6" t="s">
        <v>4292</v>
      </c>
      <c r="E748" s="6" t="s">
        <v>4293</v>
      </c>
      <c r="F748" s="6" t="s">
        <v>36</v>
      </c>
      <c r="G748" s="8" t="s">
        <v>4314</v>
      </c>
      <c r="H748" s="6">
        <v>250000</v>
      </c>
      <c r="I748" s="9">
        <v>175737.5</v>
      </c>
      <c r="J748" s="10">
        <v>0.70295</v>
      </c>
      <c r="K748" s="8"/>
      <c r="L748" s="6">
        <v>12</v>
      </c>
      <c r="M748" s="6"/>
      <c r="N748" s="8"/>
      <c r="O748" s="8"/>
      <c r="P748" s="11">
        <v>0.66785</v>
      </c>
      <c r="Q748" s="8" t="s">
        <v>39</v>
      </c>
      <c r="R748" s="8" t="s">
        <v>86</v>
      </c>
      <c r="S748" s="8" t="s">
        <v>4315</v>
      </c>
      <c r="T748" s="8" t="s">
        <v>4316</v>
      </c>
      <c r="U748" s="8">
        <v>0</v>
      </c>
      <c r="V748" s="8">
        <v>66.79</v>
      </c>
      <c r="W748" s="8">
        <v>100</v>
      </c>
      <c r="X748" s="8">
        <v>0</v>
      </c>
      <c r="Y748" s="9">
        <f t="shared" si="108"/>
      </c>
      <c r="Z748" s="12">
        <f t="shared" si="109"/>
      </c>
      <c r="AA748" s="9">
        <f t="shared" si="110"/>
      </c>
      <c r="AB748" s="12">
        <f t="shared" si="111"/>
        <v>0.6679</v>
      </c>
      <c r="AC748" s="9">
        <f t="shared" si="112"/>
        <v>0.010000000000005116</v>
      </c>
      <c r="AD748" s="12">
        <f t="shared" si="113"/>
        <v>166962.5</v>
      </c>
      <c r="AE748" s="12"/>
    </row>
    <row r="749" spans="1:31" s="13" customFormat="1" ht="25.5" customHeight="1">
      <c r="A749" s="6" t="s">
        <v>4317</v>
      </c>
      <c r="B749" s="7"/>
      <c r="C749" s="7" t="s">
        <v>4318</v>
      </c>
      <c r="D749" s="6" t="s">
        <v>4319</v>
      </c>
      <c r="E749" s="6" t="s">
        <v>4320</v>
      </c>
      <c r="F749" s="6" t="s">
        <v>4321</v>
      </c>
      <c r="G749" s="8" t="s">
        <v>4322</v>
      </c>
      <c r="H749" s="6">
        <v>1084</v>
      </c>
      <c r="I749" s="9">
        <v>4366.75</v>
      </c>
      <c r="J749" s="10">
        <v>4.02836</v>
      </c>
      <c r="K749" s="8"/>
      <c r="L749" s="6">
        <v>12</v>
      </c>
      <c r="M749" s="6"/>
      <c r="N749" s="8"/>
      <c r="O749" s="8" t="s">
        <v>48</v>
      </c>
      <c r="P749" s="11">
        <v>3.99682</v>
      </c>
      <c r="Q749" s="8" t="s">
        <v>39</v>
      </c>
      <c r="R749" s="8" t="s">
        <v>1048</v>
      </c>
      <c r="S749" s="8" t="s">
        <v>4323</v>
      </c>
      <c r="T749" s="8" t="s">
        <v>4324</v>
      </c>
      <c r="U749" s="8">
        <v>9.77</v>
      </c>
      <c r="V749" s="8">
        <v>0</v>
      </c>
      <c r="W749" s="8">
        <v>1</v>
      </c>
      <c r="X749" s="8">
        <v>0</v>
      </c>
      <c r="Y749" s="9">
        <f t="shared" si="108"/>
        <v>8.88</v>
      </c>
      <c r="Z749" s="12">
        <f t="shared" si="109"/>
        <v>8.88</v>
      </c>
      <c r="AA749" s="9">
        <f t="shared" si="110"/>
        <v>54.99</v>
      </c>
      <c r="AB749" s="12">
        <f t="shared" si="111"/>
      </c>
      <c r="AC749" s="9">
        <f t="shared" si="112"/>
      </c>
      <c r="AD749" s="12">
        <f t="shared" si="113"/>
        <v>4332.55288</v>
      </c>
      <c r="AE749" s="12"/>
    </row>
    <row r="750" spans="1:31" s="13" customFormat="1" ht="38.25" customHeight="1">
      <c r="A750" s="6" t="s">
        <v>4325</v>
      </c>
      <c r="B750" s="7"/>
      <c r="C750" s="7" t="s">
        <v>4326</v>
      </c>
      <c r="D750" s="6" t="s">
        <v>4327</v>
      </c>
      <c r="E750" s="6" t="s">
        <v>4328</v>
      </c>
      <c r="F750" s="6" t="s">
        <v>36</v>
      </c>
      <c r="G750" s="8" t="s">
        <v>60</v>
      </c>
      <c r="H750" s="6">
        <v>68070</v>
      </c>
      <c r="I750" s="9">
        <v>6661.06</v>
      </c>
      <c r="J750" s="10">
        <v>0.09786</v>
      </c>
      <c r="K750" s="8"/>
      <c r="L750" s="6">
        <v>12</v>
      </c>
      <c r="M750" s="6"/>
      <c r="N750" s="8"/>
      <c r="O750" s="8"/>
      <c r="P750" s="11">
        <v>0.06382</v>
      </c>
      <c r="Q750" s="8" t="s">
        <v>39</v>
      </c>
      <c r="R750" s="8" t="s">
        <v>964</v>
      </c>
      <c r="S750" s="8" t="s">
        <v>4329</v>
      </c>
      <c r="T750" s="8" t="s">
        <v>4330</v>
      </c>
      <c r="U750" s="8">
        <v>3.9</v>
      </c>
      <c r="V750" s="8">
        <v>0</v>
      </c>
      <c r="W750" s="8">
        <v>5</v>
      </c>
      <c r="X750" s="8">
        <v>0</v>
      </c>
      <c r="Y750" s="9">
        <f t="shared" si="108"/>
        <v>3.55</v>
      </c>
      <c r="Z750" s="12">
        <f t="shared" si="109"/>
        <v>0.71</v>
      </c>
      <c r="AA750" s="9">
        <f t="shared" si="110"/>
        <v>91.01</v>
      </c>
      <c r="AB750" s="12">
        <f t="shared" si="111"/>
      </c>
      <c r="AC750" s="9">
        <f t="shared" si="112"/>
      </c>
      <c r="AD750" s="12">
        <f t="shared" si="113"/>
        <v>4344.2274</v>
      </c>
      <c r="AE750" s="12"/>
    </row>
    <row r="751" spans="1:31" s="13" customFormat="1" ht="25.5" customHeight="1">
      <c r="A751" s="6" t="s">
        <v>4331</v>
      </c>
      <c r="B751" s="7"/>
      <c r="C751" s="7" t="s">
        <v>4332</v>
      </c>
      <c r="D751" s="6" t="s">
        <v>4333</v>
      </c>
      <c r="E751" s="6" t="s">
        <v>4334</v>
      </c>
      <c r="F751" s="6" t="s">
        <v>977</v>
      </c>
      <c r="G751" s="8" t="s">
        <v>77</v>
      </c>
      <c r="H751" s="6">
        <v>165760</v>
      </c>
      <c r="I751" s="9">
        <v>18268.41</v>
      </c>
      <c r="J751" s="10">
        <v>0.11021</v>
      </c>
      <c r="K751" s="8"/>
      <c r="L751" s="6">
        <v>12</v>
      </c>
      <c r="M751" s="6"/>
      <c r="N751" s="8"/>
      <c r="O751" s="8" t="s">
        <v>32</v>
      </c>
      <c r="P751" s="11">
        <v>0.11021</v>
      </c>
      <c r="Q751" s="8" t="s">
        <v>39</v>
      </c>
      <c r="R751" s="8" t="s">
        <v>166</v>
      </c>
      <c r="S751" s="8" t="s">
        <v>4335</v>
      </c>
      <c r="T751" s="8" t="s">
        <v>4336</v>
      </c>
      <c r="U751" s="8">
        <v>4.85</v>
      </c>
      <c r="V751" s="8">
        <v>0</v>
      </c>
      <c r="W751" s="8">
        <v>20</v>
      </c>
      <c r="X751" s="8">
        <v>0</v>
      </c>
      <c r="Y751" s="9">
        <f t="shared" si="108"/>
        <v>4.41</v>
      </c>
      <c r="Z751" s="12">
        <f t="shared" si="109"/>
        <v>0.2205</v>
      </c>
      <c r="AA751" s="9">
        <f t="shared" si="110"/>
        <v>50.02</v>
      </c>
      <c r="AB751" s="12">
        <f t="shared" si="111"/>
      </c>
      <c r="AC751" s="9">
        <f t="shared" si="112"/>
      </c>
      <c r="AD751" s="12">
        <f t="shared" si="113"/>
        <v>18268.4096</v>
      </c>
      <c r="AE751" s="12"/>
    </row>
    <row r="752" spans="1:31" s="13" customFormat="1" ht="25.5" customHeight="1">
      <c r="A752" s="6" t="s">
        <v>4337</v>
      </c>
      <c r="B752" s="7"/>
      <c r="C752" s="7" t="s">
        <v>4338</v>
      </c>
      <c r="D752" s="6" t="s">
        <v>4333</v>
      </c>
      <c r="E752" s="6" t="s">
        <v>4334</v>
      </c>
      <c r="F752" s="6" t="s">
        <v>977</v>
      </c>
      <c r="G752" s="8" t="s">
        <v>402</v>
      </c>
      <c r="H752" s="6">
        <v>233480</v>
      </c>
      <c r="I752" s="9">
        <v>13688.94</v>
      </c>
      <c r="J752" s="10">
        <v>0.05863</v>
      </c>
      <c r="K752" s="8"/>
      <c r="L752" s="6">
        <v>12</v>
      </c>
      <c r="M752" s="6"/>
      <c r="N752" s="8"/>
      <c r="O752" s="8" t="s">
        <v>32</v>
      </c>
      <c r="P752" s="11">
        <v>0.05863</v>
      </c>
      <c r="Q752" s="8" t="s">
        <v>39</v>
      </c>
      <c r="R752" s="8" t="s">
        <v>166</v>
      </c>
      <c r="S752" s="8" t="s">
        <v>4339</v>
      </c>
      <c r="T752" s="8" t="s">
        <v>4340</v>
      </c>
      <c r="U752" s="8">
        <v>2.58</v>
      </c>
      <c r="V752" s="8">
        <v>0</v>
      </c>
      <c r="W752" s="8">
        <v>20</v>
      </c>
      <c r="X752" s="8">
        <v>0</v>
      </c>
      <c r="Y752" s="9">
        <f t="shared" si="108"/>
        <v>2.35</v>
      </c>
      <c r="Z752" s="12">
        <f t="shared" si="109"/>
        <v>0.1175</v>
      </c>
      <c r="AA752" s="9">
        <f t="shared" si="110"/>
        <v>50.1</v>
      </c>
      <c r="AB752" s="12">
        <f t="shared" si="111"/>
      </c>
      <c r="AC752" s="9">
        <f t="shared" si="112"/>
      </c>
      <c r="AD752" s="12">
        <f t="shared" si="113"/>
        <v>13688.9324</v>
      </c>
      <c r="AE752" s="12"/>
    </row>
    <row r="753" spans="1:31" s="13" customFormat="1" ht="38.25" customHeight="1">
      <c r="A753" s="6" t="s">
        <v>4341</v>
      </c>
      <c r="B753" s="7"/>
      <c r="C753" s="7" t="s">
        <v>4342</v>
      </c>
      <c r="D753" s="6" t="s">
        <v>4343</v>
      </c>
      <c r="E753" s="6" t="s">
        <v>4344</v>
      </c>
      <c r="F753" s="6" t="s">
        <v>36</v>
      </c>
      <c r="G753" s="8" t="s">
        <v>4345</v>
      </c>
      <c r="H753" s="6">
        <v>4698</v>
      </c>
      <c r="I753" s="9">
        <v>963.09</v>
      </c>
      <c r="J753" s="10">
        <v>0.205</v>
      </c>
      <c r="K753" s="8"/>
      <c r="L753" s="6">
        <v>12</v>
      </c>
      <c r="M753" s="6"/>
      <c r="N753" s="8"/>
      <c r="O753" s="8" t="s">
        <v>38</v>
      </c>
      <c r="P753" s="11">
        <v>0.1322</v>
      </c>
      <c r="Q753" s="8" t="s">
        <v>39</v>
      </c>
      <c r="R753" s="8" t="s">
        <v>202</v>
      </c>
      <c r="S753" s="8" t="s">
        <v>4346</v>
      </c>
      <c r="T753" s="8" t="s">
        <v>4347</v>
      </c>
      <c r="U753" s="8">
        <v>9.5</v>
      </c>
      <c r="V753" s="8">
        <v>0</v>
      </c>
      <c r="W753" s="8">
        <v>21</v>
      </c>
      <c r="X753" s="8">
        <v>0</v>
      </c>
      <c r="Y753" s="9">
        <f t="shared" si="108"/>
        <v>8.64</v>
      </c>
      <c r="Z753" s="12">
        <f t="shared" si="109"/>
        <v>0.41143</v>
      </c>
      <c r="AA753" s="9">
        <f t="shared" si="110"/>
        <v>67.87</v>
      </c>
      <c r="AB753" s="12">
        <f t="shared" si="111"/>
      </c>
      <c r="AC753" s="9">
        <f t="shared" si="112"/>
      </c>
      <c r="AD753" s="12">
        <f t="shared" si="113"/>
        <v>621.0756</v>
      </c>
      <c r="AE753" s="12"/>
    </row>
    <row r="754" spans="1:31" s="13" customFormat="1" ht="25.5" customHeight="1">
      <c r="A754" s="6" t="s">
        <v>4348</v>
      </c>
      <c r="B754" s="7"/>
      <c r="C754" s="7" t="s">
        <v>4349</v>
      </c>
      <c r="D754" s="6" t="s">
        <v>4350</v>
      </c>
      <c r="E754" s="6" t="s">
        <v>4351</v>
      </c>
      <c r="F754" s="6" t="s">
        <v>4352</v>
      </c>
      <c r="G754" s="8" t="s">
        <v>1868</v>
      </c>
      <c r="H754" s="6">
        <v>724</v>
      </c>
      <c r="I754" s="9">
        <v>504410.8</v>
      </c>
      <c r="J754" s="10">
        <v>696.7</v>
      </c>
      <c r="K754" s="8"/>
      <c r="L754" s="6">
        <v>12</v>
      </c>
      <c r="M754" s="6"/>
      <c r="N754" s="8"/>
      <c r="O754" s="8" t="s">
        <v>32</v>
      </c>
      <c r="P754" s="11">
        <v>678.87</v>
      </c>
      <c r="Q754" s="8" t="s">
        <v>39</v>
      </c>
      <c r="R754" s="8" t="s">
        <v>4353</v>
      </c>
      <c r="S754" s="8" t="s">
        <v>4354</v>
      </c>
      <c r="T754" s="8" t="s">
        <v>4355</v>
      </c>
      <c r="U754" s="8">
        <v>1532.74</v>
      </c>
      <c r="V754" s="8">
        <v>0</v>
      </c>
      <c r="W754" s="8">
        <v>1</v>
      </c>
      <c r="X754" s="8">
        <v>0</v>
      </c>
      <c r="Y754" s="9">
        <f t="shared" si="108"/>
        <v>1393.4</v>
      </c>
      <c r="Z754" s="12">
        <f t="shared" si="109"/>
        <v>1393.4</v>
      </c>
      <c r="AA754" s="9">
        <f t="shared" si="110"/>
        <v>51.28</v>
      </c>
      <c r="AB754" s="12">
        <f t="shared" si="111"/>
      </c>
      <c r="AC754" s="9">
        <f t="shared" si="112"/>
      </c>
      <c r="AD754" s="12">
        <f t="shared" si="113"/>
        <v>491501.88</v>
      </c>
      <c r="AE754" s="12"/>
    </row>
    <row r="755" spans="1:31" s="13" customFormat="1" ht="38.25" customHeight="1">
      <c r="A755" s="6" t="s">
        <v>4356</v>
      </c>
      <c r="B755" s="7"/>
      <c r="C755" s="7" t="s">
        <v>4357</v>
      </c>
      <c r="D755" s="6" t="s">
        <v>4358</v>
      </c>
      <c r="E755" s="6" t="s">
        <v>4359</v>
      </c>
      <c r="F755" s="6" t="s">
        <v>36</v>
      </c>
      <c r="G755" s="8" t="s">
        <v>402</v>
      </c>
      <c r="H755" s="6">
        <v>9200</v>
      </c>
      <c r="I755" s="9">
        <v>892.4</v>
      </c>
      <c r="J755" s="10">
        <v>0.097</v>
      </c>
      <c r="K755" s="8"/>
      <c r="L755" s="6">
        <v>12</v>
      </c>
      <c r="M755" s="6"/>
      <c r="N755" s="8"/>
      <c r="O755" s="8" t="s">
        <v>32</v>
      </c>
      <c r="P755" s="11">
        <v>0.097</v>
      </c>
      <c r="Q755" s="8" t="s">
        <v>39</v>
      </c>
      <c r="R755" s="8" t="s">
        <v>4360</v>
      </c>
      <c r="S755" s="8" t="s">
        <v>4361</v>
      </c>
      <c r="T755" s="8" t="s">
        <v>4362</v>
      </c>
      <c r="U755" s="8">
        <v>7.2</v>
      </c>
      <c r="V755" s="8">
        <v>0</v>
      </c>
      <c r="W755" s="8">
        <v>20</v>
      </c>
      <c r="X755" s="8">
        <v>0</v>
      </c>
      <c r="Y755" s="9">
        <f t="shared" si="108"/>
        <v>6.55</v>
      </c>
      <c r="Z755" s="12">
        <f t="shared" si="109"/>
        <v>0.3275</v>
      </c>
      <c r="AA755" s="9">
        <f t="shared" si="110"/>
        <v>70.38</v>
      </c>
      <c r="AB755" s="12">
        <f t="shared" si="111"/>
      </c>
      <c r="AC755" s="9">
        <f t="shared" si="112"/>
      </c>
      <c r="AD755" s="12">
        <f t="shared" si="113"/>
        <v>892.4</v>
      </c>
      <c r="AE755" s="12"/>
    </row>
    <row r="756" spans="1:31" s="13" customFormat="1" ht="25.5" customHeight="1">
      <c r="A756" s="6" t="s">
        <v>4363</v>
      </c>
      <c r="B756" s="7"/>
      <c r="C756" s="7" t="s">
        <v>4364</v>
      </c>
      <c r="D756" s="6" t="s">
        <v>4358</v>
      </c>
      <c r="E756" s="6" t="s">
        <v>4359</v>
      </c>
      <c r="F756" s="6" t="s">
        <v>559</v>
      </c>
      <c r="G756" s="8" t="s">
        <v>4365</v>
      </c>
      <c r="H756" s="6">
        <v>4342</v>
      </c>
      <c r="I756" s="9">
        <v>9378.72</v>
      </c>
      <c r="J756" s="10">
        <v>2.16</v>
      </c>
      <c r="K756" s="8"/>
      <c r="L756" s="6">
        <v>12</v>
      </c>
      <c r="M756" s="6"/>
      <c r="N756" s="8"/>
      <c r="O756" s="8" t="s">
        <v>32</v>
      </c>
      <c r="P756" s="11">
        <v>2.16</v>
      </c>
      <c r="Q756" s="8" t="s">
        <v>39</v>
      </c>
      <c r="R756" s="8" t="s">
        <v>4360</v>
      </c>
      <c r="S756" s="8" t="s">
        <v>4366</v>
      </c>
      <c r="T756" s="8" t="s">
        <v>4367</v>
      </c>
      <c r="U756" s="8">
        <v>6.9</v>
      </c>
      <c r="V756" s="8">
        <v>0</v>
      </c>
      <c r="W756" s="8">
        <v>1</v>
      </c>
      <c r="X756" s="8">
        <v>0</v>
      </c>
      <c r="Y756" s="9">
        <f t="shared" si="108"/>
        <v>6.27</v>
      </c>
      <c r="Z756" s="12">
        <f t="shared" si="109"/>
        <v>6.27</v>
      </c>
      <c r="AA756" s="9">
        <f t="shared" si="110"/>
        <v>65.55</v>
      </c>
      <c r="AB756" s="12">
        <f t="shared" si="111"/>
      </c>
      <c r="AC756" s="9">
        <f t="shared" si="112"/>
      </c>
      <c r="AD756" s="12">
        <f t="shared" si="113"/>
        <v>9378.720000000001</v>
      </c>
      <c r="AE756" s="12"/>
    </row>
    <row r="757" spans="1:31" s="13" customFormat="1" ht="38.25" customHeight="1">
      <c r="A757" s="6" t="s">
        <v>4368</v>
      </c>
      <c r="B757" s="7"/>
      <c r="C757" s="7" t="s">
        <v>4369</v>
      </c>
      <c r="D757" s="6" t="s">
        <v>4358</v>
      </c>
      <c r="E757" s="6" t="s">
        <v>4359</v>
      </c>
      <c r="F757" s="6" t="s">
        <v>1672</v>
      </c>
      <c r="G757" s="8" t="s">
        <v>1853</v>
      </c>
      <c r="H757" s="6">
        <v>28596</v>
      </c>
      <c r="I757" s="9">
        <v>6291.12</v>
      </c>
      <c r="J757" s="10">
        <v>0.22</v>
      </c>
      <c r="K757" s="8"/>
      <c r="L757" s="6">
        <v>12</v>
      </c>
      <c r="M757" s="6"/>
      <c r="N757" s="8"/>
      <c r="O757" s="8" t="s">
        <v>32</v>
      </c>
      <c r="P757" s="11">
        <v>0.22</v>
      </c>
      <c r="Q757" s="8" t="s">
        <v>39</v>
      </c>
      <c r="R757" s="8" t="s">
        <v>4360</v>
      </c>
      <c r="S757" s="8" t="s">
        <v>4370</v>
      </c>
      <c r="T757" s="8" t="s">
        <v>4371</v>
      </c>
      <c r="U757" s="8">
        <v>3.56</v>
      </c>
      <c r="V757" s="8">
        <v>0</v>
      </c>
      <c r="W757" s="8">
        <v>6</v>
      </c>
      <c r="X757" s="8">
        <v>0</v>
      </c>
      <c r="Y757" s="9">
        <f t="shared" si="108"/>
        <v>3.24</v>
      </c>
      <c r="Z757" s="12">
        <f t="shared" si="109"/>
        <v>0.54</v>
      </c>
      <c r="AA757" s="9">
        <f t="shared" si="110"/>
        <v>59.26</v>
      </c>
      <c r="AB757" s="12">
        <f t="shared" si="111"/>
      </c>
      <c r="AC757" s="9">
        <f t="shared" si="112"/>
      </c>
      <c r="AD757" s="12">
        <f t="shared" si="113"/>
        <v>6291.12</v>
      </c>
      <c r="AE757" s="12"/>
    </row>
    <row r="758" spans="1:31" s="13" customFormat="1" ht="38.25" customHeight="1">
      <c r="A758" s="6" t="s">
        <v>4372</v>
      </c>
      <c r="B758" s="7"/>
      <c r="C758" s="7" t="s">
        <v>4373</v>
      </c>
      <c r="D758" s="6" t="s">
        <v>4374</v>
      </c>
      <c r="E758" s="6" t="s">
        <v>4375</v>
      </c>
      <c r="F758" s="6" t="s">
        <v>2521</v>
      </c>
      <c r="G758" s="8" t="s">
        <v>2953</v>
      </c>
      <c r="H758" s="6">
        <v>361000</v>
      </c>
      <c r="I758" s="9">
        <v>6498</v>
      </c>
      <c r="J758" s="10">
        <v>0.018</v>
      </c>
      <c r="K758" s="8"/>
      <c r="L758" s="6">
        <v>12</v>
      </c>
      <c r="M758" s="6"/>
      <c r="N758" s="8"/>
      <c r="O758" s="8" t="s">
        <v>38</v>
      </c>
      <c r="P758" s="11">
        <v>0.011</v>
      </c>
      <c r="Q758" s="8" t="s">
        <v>39</v>
      </c>
      <c r="R758" s="8" t="s">
        <v>202</v>
      </c>
      <c r="S758" s="8" t="s">
        <v>4376</v>
      </c>
      <c r="T758" s="8" t="s">
        <v>4377</v>
      </c>
      <c r="U758" s="8">
        <v>0</v>
      </c>
      <c r="V758" s="8">
        <v>1.14517</v>
      </c>
      <c r="W758" s="8">
        <v>50</v>
      </c>
      <c r="X758" s="8">
        <v>0</v>
      </c>
      <c r="Y758" s="9">
        <f t="shared" si="108"/>
      </c>
      <c r="Z758" s="12">
        <f t="shared" si="109"/>
      </c>
      <c r="AA758" s="9">
        <f t="shared" si="110"/>
      </c>
      <c r="AB758" s="12">
        <f t="shared" si="111"/>
        <v>0.0229</v>
      </c>
      <c r="AC758" s="9">
        <f t="shared" si="112"/>
        <v>51.97</v>
      </c>
      <c r="AD758" s="12">
        <f t="shared" si="113"/>
        <v>3970.9999999999995</v>
      </c>
      <c r="AE758" s="12"/>
    </row>
    <row r="759" spans="1:31" s="13" customFormat="1" ht="38.25" customHeight="1">
      <c r="A759" s="6" t="s">
        <v>4378</v>
      </c>
      <c r="B759" s="7"/>
      <c r="C759" s="7" t="s">
        <v>4379</v>
      </c>
      <c r="D759" s="6" t="s">
        <v>4374</v>
      </c>
      <c r="E759" s="6" t="s">
        <v>4375</v>
      </c>
      <c r="F759" s="6" t="s">
        <v>2521</v>
      </c>
      <c r="G759" s="8" t="s">
        <v>4380</v>
      </c>
      <c r="H759" s="6">
        <v>42000</v>
      </c>
      <c r="I759" s="9">
        <v>966</v>
      </c>
      <c r="J759" s="10">
        <v>0.023</v>
      </c>
      <c r="K759" s="8"/>
      <c r="L759" s="6">
        <v>12</v>
      </c>
      <c r="M759" s="6"/>
      <c r="N759" s="8"/>
      <c r="O759" s="8" t="s">
        <v>38</v>
      </c>
      <c r="P759" s="11">
        <v>0.011</v>
      </c>
      <c r="Q759" s="8" t="s">
        <v>39</v>
      </c>
      <c r="R759" s="8" t="s">
        <v>202</v>
      </c>
      <c r="S759" s="8" t="s">
        <v>4381</v>
      </c>
      <c r="T759" s="8" t="s">
        <v>4382</v>
      </c>
      <c r="U759" s="8">
        <v>0</v>
      </c>
      <c r="V759" s="8">
        <v>1.07852</v>
      </c>
      <c r="W759" s="8">
        <v>50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0.02157</v>
      </c>
      <c r="AC759" s="9">
        <f t="shared" si="112"/>
        <v>49</v>
      </c>
      <c r="AD759" s="12">
        <f t="shared" si="113"/>
        <v>462</v>
      </c>
      <c r="AE759" s="12"/>
    </row>
    <row r="760" spans="1:31" s="13" customFormat="1" ht="38.25" customHeight="1">
      <c r="A760" s="6" t="s">
        <v>4383</v>
      </c>
      <c r="B760" s="7"/>
      <c r="C760" s="7" t="s">
        <v>4384</v>
      </c>
      <c r="D760" s="6" t="s">
        <v>4374</v>
      </c>
      <c r="E760" s="6" t="s">
        <v>4375</v>
      </c>
      <c r="F760" s="6" t="s">
        <v>2521</v>
      </c>
      <c r="G760" s="8" t="s">
        <v>2802</v>
      </c>
      <c r="H760" s="6">
        <v>553800</v>
      </c>
      <c r="I760" s="9">
        <v>8860.8</v>
      </c>
      <c r="J760" s="10">
        <v>0.016</v>
      </c>
      <c r="K760" s="8"/>
      <c r="L760" s="6">
        <v>12</v>
      </c>
      <c r="M760" s="6"/>
      <c r="N760" s="8"/>
      <c r="O760" s="8" t="s">
        <v>38</v>
      </c>
      <c r="P760" s="11">
        <v>0.011</v>
      </c>
      <c r="Q760" s="8" t="s">
        <v>39</v>
      </c>
      <c r="R760" s="8" t="s">
        <v>202</v>
      </c>
      <c r="S760" s="8" t="s">
        <v>4385</v>
      </c>
      <c r="T760" s="8" t="s">
        <v>4386</v>
      </c>
      <c r="U760" s="8">
        <v>0</v>
      </c>
      <c r="V760" s="8">
        <v>1.07852</v>
      </c>
      <c r="W760" s="8">
        <v>50</v>
      </c>
      <c r="X760" s="8">
        <v>0</v>
      </c>
      <c r="Y760" s="9">
        <f t="shared" si="108"/>
      </c>
      <c r="Z760" s="12">
        <f t="shared" si="109"/>
      </c>
      <c r="AA760" s="9">
        <f t="shared" si="110"/>
      </c>
      <c r="AB760" s="12">
        <f t="shared" si="111"/>
        <v>0.02157</v>
      </c>
      <c r="AC760" s="9">
        <f t="shared" si="112"/>
        <v>49</v>
      </c>
      <c r="AD760" s="12">
        <f t="shared" si="113"/>
        <v>6091.799999999999</v>
      </c>
      <c r="AE760" s="12"/>
    </row>
    <row r="761" spans="1:31" s="13" customFormat="1" ht="38.25" customHeight="1">
      <c r="A761" s="6" t="s">
        <v>4387</v>
      </c>
      <c r="B761" s="7"/>
      <c r="C761" s="7" t="s">
        <v>4388</v>
      </c>
      <c r="D761" s="6" t="s">
        <v>4374</v>
      </c>
      <c r="E761" s="6" t="s">
        <v>4375</v>
      </c>
      <c r="F761" s="6" t="s">
        <v>2521</v>
      </c>
      <c r="G761" s="8" t="s">
        <v>4389</v>
      </c>
      <c r="H761" s="6">
        <v>1200</v>
      </c>
      <c r="I761" s="9">
        <v>27.6</v>
      </c>
      <c r="J761" s="10">
        <v>0.023</v>
      </c>
      <c r="K761" s="8"/>
      <c r="L761" s="6">
        <v>12</v>
      </c>
      <c r="M761" s="6"/>
      <c r="N761" s="8"/>
      <c r="O761" s="8" t="s">
        <v>38</v>
      </c>
      <c r="P761" s="11">
        <v>0.011</v>
      </c>
      <c r="Q761" s="8" t="s">
        <v>39</v>
      </c>
      <c r="R761" s="8" t="s">
        <v>202</v>
      </c>
      <c r="S761" s="8" t="s">
        <v>4390</v>
      </c>
      <c r="T761" s="8" t="s">
        <v>4391</v>
      </c>
      <c r="U761" s="8">
        <v>0</v>
      </c>
      <c r="V761" s="8">
        <v>1.07852</v>
      </c>
      <c r="W761" s="8">
        <v>50</v>
      </c>
      <c r="X761" s="8">
        <v>0</v>
      </c>
      <c r="Y761" s="9">
        <f t="shared" si="108"/>
      </c>
      <c r="Z761" s="12">
        <f t="shared" si="109"/>
      </c>
      <c r="AA761" s="9">
        <f t="shared" si="110"/>
      </c>
      <c r="AB761" s="12">
        <f t="shared" si="111"/>
        <v>0.02157</v>
      </c>
      <c r="AC761" s="9">
        <f t="shared" si="112"/>
        <v>49</v>
      </c>
      <c r="AD761" s="12">
        <f t="shared" si="113"/>
        <v>13.2</v>
      </c>
      <c r="AE761" s="12"/>
    </row>
    <row r="762" spans="1:31" s="13" customFormat="1" ht="25.5" customHeight="1">
      <c r="A762" s="6" t="s">
        <v>4392</v>
      </c>
      <c r="B762" s="7"/>
      <c r="C762" s="7" t="s">
        <v>4393</v>
      </c>
      <c r="D762" s="6" t="s">
        <v>4374</v>
      </c>
      <c r="E762" s="6" t="s">
        <v>4375</v>
      </c>
      <c r="F762" s="6" t="s">
        <v>4001</v>
      </c>
      <c r="G762" s="8" t="s">
        <v>4394</v>
      </c>
      <c r="H762" s="6">
        <v>30</v>
      </c>
      <c r="I762" s="9">
        <v>180.51</v>
      </c>
      <c r="J762" s="10">
        <v>6.01668</v>
      </c>
      <c r="K762" s="8"/>
      <c r="L762" s="6">
        <v>12</v>
      </c>
      <c r="M762" s="6"/>
      <c r="N762" s="8"/>
      <c r="O762" s="8" t="s">
        <v>32</v>
      </c>
      <c r="P762" s="11">
        <v>6.01668</v>
      </c>
      <c r="Q762" s="8" t="s">
        <v>39</v>
      </c>
      <c r="R762" s="8" t="s">
        <v>100</v>
      </c>
      <c r="S762" s="8" t="s">
        <v>4395</v>
      </c>
      <c r="T762" s="8" t="s">
        <v>4396</v>
      </c>
      <c r="U762" s="8">
        <v>0</v>
      </c>
      <c r="V762" s="8">
        <v>6.01668</v>
      </c>
      <c r="W762" s="8">
        <v>1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6.01668</v>
      </c>
      <c r="AC762" s="9">
        <f t="shared" si="112"/>
        <v>0</v>
      </c>
      <c r="AD762" s="12">
        <f t="shared" si="113"/>
        <v>180.5004</v>
      </c>
      <c r="AE762" s="12"/>
    </row>
    <row r="763" spans="1:31" s="13" customFormat="1" ht="25.5" customHeight="1">
      <c r="A763" s="6" t="s">
        <v>4397</v>
      </c>
      <c r="B763" s="7"/>
      <c r="C763" s="7" t="s">
        <v>4398</v>
      </c>
      <c r="D763" s="6" t="s">
        <v>4399</v>
      </c>
      <c r="E763" s="6" t="s">
        <v>4400</v>
      </c>
      <c r="F763" s="6" t="s">
        <v>4401</v>
      </c>
      <c r="G763" s="8" t="s">
        <v>4402</v>
      </c>
      <c r="H763" s="6">
        <v>80453</v>
      </c>
      <c r="I763" s="9">
        <v>154470.4</v>
      </c>
      <c r="J763" s="10">
        <v>1.92</v>
      </c>
      <c r="K763" s="8"/>
      <c r="L763" s="6">
        <v>12</v>
      </c>
      <c r="M763" s="6"/>
      <c r="N763" s="8"/>
      <c r="O763" s="8" t="s">
        <v>32</v>
      </c>
      <c r="P763" s="11">
        <v>1.4956</v>
      </c>
      <c r="Q763" s="8" t="s">
        <v>39</v>
      </c>
      <c r="R763" s="8" t="s">
        <v>501</v>
      </c>
      <c r="S763" s="8" t="s">
        <v>4403</v>
      </c>
      <c r="T763" s="8" t="s">
        <v>4404</v>
      </c>
      <c r="U763" s="8">
        <v>4.994</v>
      </c>
      <c r="V763" s="8">
        <v>0</v>
      </c>
      <c r="W763" s="8">
        <v>1</v>
      </c>
      <c r="X763" s="8">
        <v>0</v>
      </c>
      <c r="Y763" s="9">
        <f t="shared" si="108"/>
        <v>4.54</v>
      </c>
      <c r="Z763" s="12">
        <f t="shared" si="109"/>
        <v>4.54</v>
      </c>
      <c r="AA763" s="9">
        <f t="shared" si="110"/>
        <v>67.06</v>
      </c>
      <c r="AB763" s="12">
        <f t="shared" si="111"/>
      </c>
      <c r="AC763" s="9">
        <f t="shared" si="112"/>
      </c>
      <c r="AD763" s="12">
        <f t="shared" si="113"/>
        <v>120325.5068</v>
      </c>
      <c r="AE763" s="12"/>
    </row>
    <row r="764" spans="1:31" s="13" customFormat="1" ht="25.5" customHeight="1">
      <c r="A764" s="6" t="s">
        <v>4405</v>
      </c>
      <c r="B764" s="7"/>
      <c r="C764" s="7" t="s">
        <v>4406</v>
      </c>
      <c r="D764" s="6" t="s">
        <v>4407</v>
      </c>
      <c r="E764" s="6" t="s">
        <v>4400</v>
      </c>
      <c r="F764" s="6" t="s">
        <v>122</v>
      </c>
      <c r="G764" s="8" t="s">
        <v>4408</v>
      </c>
      <c r="H764" s="6">
        <v>19073</v>
      </c>
      <c r="I764" s="9">
        <v>45393.74</v>
      </c>
      <c r="J764" s="10">
        <v>2.38</v>
      </c>
      <c r="K764" s="8"/>
      <c r="L764" s="6">
        <v>12</v>
      </c>
      <c r="M764" s="6"/>
      <c r="N764" s="8"/>
      <c r="O764" s="8" t="s">
        <v>32</v>
      </c>
      <c r="P764" s="11">
        <v>2.1943</v>
      </c>
      <c r="Q764" s="8" t="s">
        <v>39</v>
      </c>
      <c r="R764" s="8" t="s">
        <v>501</v>
      </c>
      <c r="S764" s="8" t="s">
        <v>4409</v>
      </c>
      <c r="T764" s="8" t="s">
        <v>4410</v>
      </c>
      <c r="U764" s="8">
        <v>6.798</v>
      </c>
      <c r="V764" s="8">
        <v>0</v>
      </c>
      <c r="W764" s="8">
        <v>1</v>
      </c>
      <c r="X764" s="8">
        <v>0</v>
      </c>
      <c r="Y764" s="9">
        <f t="shared" si="108"/>
        <v>6.18</v>
      </c>
      <c r="Z764" s="12">
        <f t="shared" si="109"/>
        <v>6.18</v>
      </c>
      <c r="AA764" s="9">
        <f t="shared" si="110"/>
        <v>64.49000000000001</v>
      </c>
      <c r="AB764" s="12">
        <f t="shared" si="111"/>
      </c>
      <c r="AC764" s="9">
        <f t="shared" si="112"/>
      </c>
      <c r="AD764" s="12">
        <f t="shared" si="113"/>
        <v>41851.8839</v>
      </c>
      <c r="AE764" s="12"/>
    </row>
    <row r="765" spans="1:31" s="13" customFormat="1" ht="25.5" customHeight="1">
      <c r="A765" s="6" t="s">
        <v>4411</v>
      </c>
      <c r="B765" s="7"/>
      <c r="C765" s="7" t="s">
        <v>4412</v>
      </c>
      <c r="D765" s="6" t="s">
        <v>4413</v>
      </c>
      <c r="E765" s="6" t="s">
        <v>4400</v>
      </c>
      <c r="F765" s="6" t="s">
        <v>4414</v>
      </c>
      <c r="G765" s="8" t="s">
        <v>4415</v>
      </c>
      <c r="H765" s="6">
        <v>10</v>
      </c>
      <c r="I765" s="9">
        <v>27</v>
      </c>
      <c r="J765" s="10">
        <v>2.7</v>
      </c>
      <c r="K765" s="8"/>
      <c r="L765" s="6">
        <v>12</v>
      </c>
      <c r="M765" s="6"/>
      <c r="N765" s="8"/>
      <c r="O765" s="8" t="s">
        <v>38</v>
      </c>
      <c r="P765" s="11">
        <v>2.7</v>
      </c>
      <c r="Q765" s="8" t="s">
        <v>39</v>
      </c>
      <c r="R765" s="8" t="s">
        <v>345</v>
      </c>
      <c r="S765" s="8" t="s">
        <v>4416</v>
      </c>
      <c r="T765" s="8" t="s">
        <v>4417</v>
      </c>
      <c r="U765" s="8">
        <v>0</v>
      </c>
      <c r="V765" s="8">
        <v>9.5</v>
      </c>
      <c r="W765" s="8">
        <v>1</v>
      </c>
      <c r="X765" s="8">
        <v>0</v>
      </c>
      <c r="Y765" s="9">
        <f t="shared" si="108"/>
      </c>
      <c r="Z765" s="12">
        <f t="shared" si="109"/>
      </c>
      <c r="AA765" s="9">
        <f t="shared" si="110"/>
      </c>
      <c r="AB765" s="12">
        <f t="shared" si="111"/>
        <v>9.5</v>
      </c>
      <c r="AC765" s="9">
        <f t="shared" si="112"/>
        <v>71.58</v>
      </c>
      <c r="AD765" s="12">
        <f t="shared" si="113"/>
        <v>27</v>
      </c>
      <c r="AE765" s="12"/>
    </row>
    <row r="766" spans="1:31" s="13" customFormat="1" ht="38.25" customHeight="1">
      <c r="A766" s="6" t="s">
        <v>4418</v>
      </c>
      <c r="B766" s="7"/>
      <c r="C766" s="7" t="s">
        <v>4419</v>
      </c>
      <c r="D766" s="6" t="s">
        <v>4420</v>
      </c>
      <c r="E766" s="6" t="s">
        <v>4421</v>
      </c>
      <c r="F766" s="6" t="s">
        <v>1030</v>
      </c>
      <c r="G766" s="8" t="s">
        <v>4422</v>
      </c>
      <c r="H766" s="6">
        <v>620</v>
      </c>
      <c r="I766" s="9">
        <v>7750</v>
      </c>
      <c r="J766" s="10">
        <v>12.5</v>
      </c>
      <c r="K766" s="8"/>
      <c r="L766" s="6">
        <v>12</v>
      </c>
      <c r="M766" s="6"/>
      <c r="N766" s="8"/>
      <c r="O766" s="8" t="s">
        <v>38</v>
      </c>
      <c r="P766" s="11">
        <v>12.5</v>
      </c>
      <c r="Q766" s="8" t="s">
        <v>39</v>
      </c>
      <c r="R766" s="8" t="s">
        <v>4423</v>
      </c>
      <c r="S766" s="8" t="s">
        <v>4424</v>
      </c>
      <c r="T766" s="8" t="s">
        <v>4425</v>
      </c>
      <c r="U766" s="8">
        <v>23.05</v>
      </c>
      <c r="V766" s="8">
        <v>0</v>
      </c>
      <c r="W766" s="8">
        <v>1</v>
      </c>
      <c r="X766" s="8">
        <v>0</v>
      </c>
      <c r="Y766" s="9">
        <f t="shared" si="108"/>
        <v>20.95</v>
      </c>
      <c r="Z766" s="12">
        <f t="shared" si="109"/>
        <v>20.95</v>
      </c>
      <c r="AA766" s="9">
        <f t="shared" si="110"/>
        <v>40.33</v>
      </c>
      <c r="AB766" s="12">
        <f t="shared" si="111"/>
      </c>
      <c r="AC766" s="9">
        <f t="shared" si="112"/>
      </c>
      <c r="AD766" s="12">
        <f t="shared" si="113"/>
        <v>7750</v>
      </c>
      <c r="AE766" s="12"/>
    </row>
    <row r="767" spans="1:31" s="13" customFormat="1" ht="38.25" customHeight="1">
      <c r="A767" s="6" t="s">
        <v>4426</v>
      </c>
      <c r="B767" s="7"/>
      <c r="C767" s="7" t="s">
        <v>4427</v>
      </c>
      <c r="D767" s="6" t="s">
        <v>4428</v>
      </c>
      <c r="E767" s="6" t="s">
        <v>4429</v>
      </c>
      <c r="F767" s="6" t="s">
        <v>36</v>
      </c>
      <c r="G767" s="8" t="s">
        <v>2033</v>
      </c>
      <c r="H767" s="6">
        <v>23160</v>
      </c>
      <c r="I767" s="9">
        <v>1282948.2</v>
      </c>
      <c r="J767" s="10">
        <v>55.395</v>
      </c>
      <c r="K767" s="8"/>
      <c r="L767" s="6">
        <v>12</v>
      </c>
      <c r="M767" s="6"/>
      <c r="N767" s="8"/>
      <c r="O767" s="8" t="s">
        <v>48</v>
      </c>
      <c r="P767" s="11">
        <v>55.395</v>
      </c>
      <c r="Q767" s="8" t="s">
        <v>39</v>
      </c>
      <c r="R767" s="8" t="s">
        <v>588</v>
      </c>
      <c r="S767" s="8" t="s">
        <v>4430</v>
      </c>
      <c r="T767" s="8" t="s">
        <v>4431</v>
      </c>
      <c r="U767" s="8">
        <v>0</v>
      </c>
      <c r="V767" s="8">
        <v>553.95</v>
      </c>
      <c r="W767" s="8">
        <v>10</v>
      </c>
      <c r="X767" s="8">
        <v>0</v>
      </c>
      <c r="Y767" s="9">
        <f t="shared" si="108"/>
      </c>
      <c r="Z767" s="12">
        <f t="shared" si="109"/>
      </c>
      <c r="AA767" s="9">
        <f t="shared" si="110"/>
      </c>
      <c r="AB767" s="12">
        <f t="shared" si="111"/>
        <v>55.395</v>
      </c>
      <c r="AC767" s="9">
        <f t="shared" si="112"/>
        <v>0</v>
      </c>
      <c r="AD767" s="12">
        <f t="shared" si="113"/>
        <v>1282948.2000000002</v>
      </c>
      <c r="AE767" s="12"/>
    </row>
    <row r="768" spans="1:31" s="13" customFormat="1" ht="25.5" customHeight="1">
      <c r="A768" s="6" t="s">
        <v>4432</v>
      </c>
      <c r="B768" s="7"/>
      <c r="C768" s="7" t="s">
        <v>4433</v>
      </c>
      <c r="D768" s="6" t="s">
        <v>4428</v>
      </c>
      <c r="E768" s="6" t="s">
        <v>4429</v>
      </c>
      <c r="F768" s="6" t="s">
        <v>4434</v>
      </c>
      <c r="G768" s="8" t="s">
        <v>2825</v>
      </c>
      <c r="H768" s="6">
        <v>12</v>
      </c>
      <c r="I768" s="9">
        <v>3323.64</v>
      </c>
      <c r="J768" s="10">
        <v>276.97</v>
      </c>
      <c r="K768" s="8"/>
      <c r="L768" s="6">
        <v>12</v>
      </c>
      <c r="M768" s="6"/>
      <c r="N768" s="8"/>
      <c r="O768" s="8" t="s">
        <v>48</v>
      </c>
      <c r="P768" s="11">
        <v>276.97</v>
      </c>
      <c r="Q768" s="8" t="s">
        <v>39</v>
      </c>
      <c r="R768" s="8" t="s">
        <v>588</v>
      </c>
      <c r="S768" s="8" t="s">
        <v>4435</v>
      </c>
      <c r="T768" s="8" t="s">
        <v>4436</v>
      </c>
      <c r="U768" s="8">
        <v>0</v>
      </c>
      <c r="V768" s="8">
        <v>276.97</v>
      </c>
      <c r="W768" s="8">
        <v>1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276.97</v>
      </c>
      <c r="AC768" s="9">
        <f t="shared" si="112"/>
        <v>0</v>
      </c>
      <c r="AD768" s="12">
        <f t="shared" si="113"/>
        <v>3323.6400000000003</v>
      </c>
      <c r="AE768" s="12"/>
    </row>
    <row r="769" spans="1:31" s="13" customFormat="1" ht="25.5" customHeight="1">
      <c r="A769" s="6" t="s">
        <v>4437</v>
      </c>
      <c r="B769" s="7"/>
      <c r="C769" s="7" t="s">
        <v>4438</v>
      </c>
      <c r="D769" s="6" t="s">
        <v>4428</v>
      </c>
      <c r="E769" s="6" t="s">
        <v>4429</v>
      </c>
      <c r="F769" s="6" t="s">
        <v>4439</v>
      </c>
      <c r="G769" s="8" t="s">
        <v>4440</v>
      </c>
      <c r="H769" s="6">
        <v>38380</v>
      </c>
      <c r="I769" s="9">
        <v>2126060.1</v>
      </c>
      <c r="J769" s="10">
        <v>55.395</v>
      </c>
      <c r="K769" s="8"/>
      <c r="L769" s="6">
        <v>12</v>
      </c>
      <c r="M769" s="6"/>
      <c r="N769" s="8"/>
      <c r="O769" s="8" t="s">
        <v>48</v>
      </c>
      <c r="P769" s="11">
        <v>55.395</v>
      </c>
      <c r="Q769" s="8" t="s">
        <v>39</v>
      </c>
      <c r="R769" s="8" t="s">
        <v>588</v>
      </c>
      <c r="S769" s="8" t="s">
        <v>4441</v>
      </c>
      <c r="T769" s="8" t="s">
        <v>4442</v>
      </c>
      <c r="U769" s="8">
        <v>0</v>
      </c>
      <c r="V769" s="8">
        <v>553.95</v>
      </c>
      <c r="W769" s="8">
        <v>10</v>
      </c>
      <c r="X769" s="8">
        <v>0</v>
      </c>
      <c r="Y769" s="9">
        <f t="shared" si="108"/>
      </c>
      <c r="Z769" s="12">
        <f t="shared" si="109"/>
      </c>
      <c r="AA769" s="9">
        <f t="shared" si="110"/>
      </c>
      <c r="AB769" s="12">
        <f t="shared" si="111"/>
        <v>55.395</v>
      </c>
      <c r="AC769" s="9">
        <f t="shared" si="112"/>
        <v>0</v>
      </c>
      <c r="AD769" s="12">
        <f t="shared" si="113"/>
        <v>2126060.1</v>
      </c>
      <c r="AE769" s="12"/>
    </row>
    <row r="770" spans="1:31" s="13" customFormat="1" ht="38.25" customHeight="1">
      <c r="A770" s="6" t="s">
        <v>4443</v>
      </c>
      <c r="B770" s="7"/>
      <c r="C770" s="7" t="s">
        <v>4444</v>
      </c>
      <c r="D770" s="6" t="s">
        <v>4445</v>
      </c>
      <c r="E770" s="6" t="s">
        <v>4446</v>
      </c>
      <c r="F770" s="6" t="s">
        <v>36</v>
      </c>
      <c r="G770" s="8" t="s">
        <v>4447</v>
      </c>
      <c r="H770" s="6">
        <v>230</v>
      </c>
      <c r="I770" s="9">
        <v>1924.55</v>
      </c>
      <c r="J770" s="10">
        <v>8.3676</v>
      </c>
      <c r="K770" s="8"/>
      <c r="L770" s="6">
        <v>12</v>
      </c>
      <c r="M770" s="6"/>
      <c r="N770" s="8"/>
      <c r="O770" s="8" t="s">
        <v>32</v>
      </c>
      <c r="P770" s="11">
        <v>8.3676</v>
      </c>
      <c r="Q770" s="8" t="s">
        <v>39</v>
      </c>
      <c r="R770" s="8" t="s">
        <v>100</v>
      </c>
      <c r="S770" s="8" t="s">
        <v>4448</v>
      </c>
      <c r="T770" s="8" t="s">
        <v>4449</v>
      </c>
      <c r="U770" s="8">
        <v>0</v>
      </c>
      <c r="V770" s="8">
        <v>8.3676</v>
      </c>
      <c r="W770" s="8">
        <v>1</v>
      </c>
      <c r="X770" s="8">
        <v>0</v>
      </c>
      <c r="Y770" s="9">
        <f t="shared" si="108"/>
      </c>
      <c r="Z770" s="12">
        <f t="shared" si="109"/>
      </c>
      <c r="AA770" s="9">
        <f t="shared" si="110"/>
      </c>
      <c r="AB770" s="12">
        <f t="shared" si="111"/>
        <v>8.3676</v>
      </c>
      <c r="AC770" s="9">
        <f t="shared" si="112"/>
        <v>0</v>
      </c>
      <c r="AD770" s="12">
        <f t="shared" si="113"/>
        <v>1924.5479999999998</v>
      </c>
      <c r="AE770" s="12"/>
    </row>
    <row r="771" spans="1:31" s="13" customFormat="1" ht="25.5" customHeight="1">
      <c r="A771" s="6" t="s">
        <v>4450</v>
      </c>
      <c r="B771" s="7"/>
      <c r="C771" s="7" t="s">
        <v>4451</v>
      </c>
      <c r="D771" s="6" t="s">
        <v>4452</v>
      </c>
      <c r="E771" s="6" t="s">
        <v>4453</v>
      </c>
      <c r="F771" s="6" t="s">
        <v>4454</v>
      </c>
      <c r="G771" s="8" t="s">
        <v>4455</v>
      </c>
      <c r="H771" s="6">
        <v>120</v>
      </c>
      <c r="I771" s="9">
        <v>4540.8</v>
      </c>
      <c r="J771" s="10">
        <v>37.84</v>
      </c>
      <c r="K771" s="8"/>
      <c r="L771" s="6">
        <v>12</v>
      </c>
      <c r="M771" s="6"/>
      <c r="N771" s="8"/>
      <c r="O771" s="8" t="s">
        <v>32</v>
      </c>
      <c r="P771" s="11">
        <v>37.83</v>
      </c>
      <c r="Q771" s="8" t="s">
        <v>39</v>
      </c>
      <c r="R771" s="8" t="s">
        <v>3471</v>
      </c>
      <c r="S771" s="8" t="s">
        <v>4456</v>
      </c>
      <c r="T771" s="8" t="s">
        <v>4457</v>
      </c>
      <c r="U771" s="8">
        <v>0</v>
      </c>
      <c r="V771" s="8">
        <v>84.07</v>
      </c>
      <c r="W771" s="8">
        <v>2</v>
      </c>
      <c r="X771" s="8">
        <v>0</v>
      </c>
      <c r="Y771" s="9">
        <f t="shared" si="108"/>
      </c>
      <c r="Z771" s="12">
        <f t="shared" si="109"/>
      </c>
      <c r="AA771" s="9">
        <f t="shared" si="110"/>
      </c>
      <c r="AB771" s="12">
        <f t="shared" si="111"/>
        <v>42.035</v>
      </c>
      <c r="AC771" s="9">
        <f t="shared" si="112"/>
        <v>10</v>
      </c>
      <c r="AD771" s="12">
        <f t="shared" si="113"/>
        <v>4539.599999999999</v>
      </c>
      <c r="AE771" s="12"/>
    </row>
    <row r="772" spans="1:31" s="13" customFormat="1" ht="25.5" customHeight="1">
      <c r="A772" s="6" t="s">
        <v>4458</v>
      </c>
      <c r="B772" s="7"/>
      <c r="C772" s="7" t="s">
        <v>4459</v>
      </c>
      <c r="D772" s="6" t="s">
        <v>150</v>
      </c>
      <c r="E772" s="6" t="s">
        <v>4460</v>
      </c>
      <c r="F772" s="6" t="s">
        <v>727</v>
      </c>
      <c r="G772" s="8" t="s">
        <v>4461</v>
      </c>
      <c r="H772" s="6">
        <v>510300</v>
      </c>
      <c r="I772" s="9">
        <v>23193.14</v>
      </c>
      <c r="J772" s="10">
        <v>0.04545</v>
      </c>
      <c r="K772" s="8"/>
      <c r="L772" s="6">
        <v>12</v>
      </c>
      <c r="M772" s="6"/>
      <c r="N772" s="8"/>
      <c r="O772" s="8" t="s">
        <v>32</v>
      </c>
      <c r="P772" s="11">
        <v>0.04545</v>
      </c>
      <c r="Q772" s="8" t="s">
        <v>39</v>
      </c>
      <c r="R772" s="8" t="s">
        <v>166</v>
      </c>
      <c r="S772" s="8" t="s">
        <v>4462</v>
      </c>
      <c r="T772" s="8" t="s">
        <v>4463</v>
      </c>
      <c r="U772" s="8">
        <v>3</v>
      </c>
      <c r="V772" s="8">
        <v>0</v>
      </c>
      <c r="W772" s="8">
        <v>30</v>
      </c>
      <c r="X772" s="8">
        <v>0</v>
      </c>
      <c r="Y772" s="9">
        <f t="shared" si="108"/>
        <v>2.73</v>
      </c>
      <c r="Z772" s="12">
        <f t="shared" si="109"/>
        <v>0.091</v>
      </c>
      <c r="AA772" s="9">
        <f t="shared" si="110"/>
        <v>50.05</v>
      </c>
      <c r="AB772" s="12">
        <f t="shared" si="111"/>
      </c>
      <c r="AC772" s="9">
        <f t="shared" si="112"/>
      </c>
      <c r="AD772" s="12">
        <f t="shared" si="113"/>
        <v>23193.135</v>
      </c>
      <c r="AE772" s="12"/>
    </row>
    <row r="773" spans="1:31" s="13" customFormat="1" ht="25.5" customHeight="1">
      <c r="A773" s="6" t="s">
        <v>4464</v>
      </c>
      <c r="B773" s="7"/>
      <c r="C773" s="7" t="s">
        <v>4465</v>
      </c>
      <c r="D773" s="6" t="s">
        <v>150</v>
      </c>
      <c r="E773" s="6" t="s">
        <v>4460</v>
      </c>
      <c r="F773" s="6" t="s">
        <v>727</v>
      </c>
      <c r="G773" s="8" t="s">
        <v>37</v>
      </c>
      <c r="H773" s="6">
        <v>1200</v>
      </c>
      <c r="I773" s="9">
        <v>54.54</v>
      </c>
      <c r="J773" s="10">
        <v>0.04545</v>
      </c>
      <c r="K773" s="8"/>
      <c r="L773" s="6">
        <v>12</v>
      </c>
      <c r="M773" s="6"/>
      <c r="N773" s="8"/>
      <c r="O773" s="8" t="s">
        <v>32</v>
      </c>
      <c r="P773" s="11">
        <v>0.04545</v>
      </c>
      <c r="Q773" s="8" t="s">
        <v>39</v>
      </c>
      <c r="R773" s="8" t="s">
        <v>166</v>
      </c>
      <c r="S773" s="8" t="s">
        <v>4466</v>
      </c>
      <c r="T773" s="8" t="s">
        <v>4467</v>
      </c>
      <c r="U773" s="8">
        <v>3</v>
      </c>
      <c r="V773" s="8">
        <v>0</v>
      </c>
      <c r="W773" s="8">
        <v>30</v>
      </c>
      <c r="X773" s="8">
        <v>0</v>
      </c>
      <c r="Y773" s="9">
        <f t="shared" si="108"/>
        <v>2.73</v>
      </c>
      <c r="Z773" s="12">
        <f t="shared" si="109"/>
        <v>0.091</v>
      </c>
      <c r="AA773" s="9">
        <f t="shared" si="110"/>
        <v>50.05</v>
      </c>
      <c r="AB773" s="12">
        <f t="shared" si="111"/>
      </c>
      <c r="AC773" s="9">
        <f t="shared" si="112"/>
      </c>
      <c r="AD773" s="12">
        <f t="shared" si="113"/>
        <v>54.54</v>
      </c>
      <c r="AE773" s="12"/>
    </row>
    <row r="774" spans="1:31" s="13" customFormat="1" ht="25.5" customHeight="1">
      <c r="A774" s="6" t="s">
        <v>4468</v>
      </c>
      <c r="B774" s="7"/>
      <c r="C774" s="7" t="s">
        <v>4469</v>
      </c>
      <c r="D774" s="6" t="s">
        <v>150</v>
      </c>
      <c r="E774" s="6" t="s">
        <v>4460</v>
      </c>
      <c r="F774" s="6" t="s">
        <v>727</v>
      </c>
      <c r="G774" s="8" t="s">
        <v>311</v>
      </c>
      <c r="H774" s="6">
        <v>73560</v>
      </c>
      <c r="I774" s="9">
        <v>2584.9</v>
      </c>
      <c r="J774" s="10">
        <v>0.03514</v>
      </c>
      <c r="K774" s="8"/>
      <c r="L774" s="6">
        <v>12</v>
      </c>
      <c r="M774" s="6"/>
      <c r="N774" s="8"/>
      <c r="O774" s="8" t="s">
        <v>32</v>
      </c>
      <c r="P774" s="11">
        <v>0.03514</v>
      </c>
      <c r="Q774" s="8" t="s">
        <v>39</v>
      </c>
      <c r="R774" s="8" t="s">
        <v>166</v>
      </c>
      <c r="S774" s="8" t="s">
        <v>4470</v>
      </c>
      <c r="T774" s="8" t="s">
        <v>4471</v>
      </c>
      <c r="U774" s="8">
        <v>2.32</v>
      </c>
      <c r="V774" s="8">
        <v>0</v>
      </c>
      <c r="W774" s="8">
        <v>30</v>
      </c>
      <c r="X774" s="8">
        <v>0</v>
      </c>
      <c r="Y774" s="9">
        <f t="shared" si="108"/>
        <v>2.11</v>
      </c>
      <c r="Z774" s="12">
        <f t="shared" si="109"/>
        <v>0.07033</v>
      </c>
      <c r="AA774" s="9">
        <f t="shared" si="110"/>
        <v>50.04</v>
      </c>
      <c r="AB774" s="12">
        <f t="shared" si="111"/>
      </c>
      <c r="AC774" s="9">
        <f t="shared" si="112"/>
      </c>
      <c r="AD774" s="12">
        <f t="shared" si="113"/>
        <v>2584.8984</v>
      </c>
      <c r="AE774" s="12"/>
    </row>
    <row r="775" spans="1:31" s="13" customFormat="1" ht="38.25" customHeight="1">
      <c r="A775" s="6" t="s">
        <v>4472</v>
      </c>
      <c r="B775" s="7"/>
      <c r="C775" s="7" t="s">
        <v>4473</v>
      </c>
      <c r="D775" s="6" t="s">
        <v>4474</v>
      </c>
      <c r="E775" s="6" t="s">
        <v>4460</v>
      </c>
      <c r="F775" s="6" t="s">
        <v>727</v>
      </c>
      <c r="G775" s="8" t="s">
        <v>181</v>
      </c>
      <c r="H775" s="6">
        <v>5400</v>
      </c>
      <c r="I775" s="9">
        <v>1282.34</v>
      </c>
      <c r="J775" s="10">
        <v>0.23747</v>
      </c>
      <c r="K775" s="8"/>
      <c r="L775" s="6">
        <v>12</v>
      </c>
      <c r="M775" s="6"/>
      <c r="N775" s="8"/>
      <c r="O775" s="8" t="s">
        <v>32</v>
      </c>
      <c r="P775" s="11">
        <v>0.23747</v>
      </c>
      <c r="Q775" s="8" t="s">
        <v>1388</v>
      </c>
      <c r="R775" s="8" t="s">
        <v>166</v>
      </c>
      <c r="S775" s="8" t="s">
        <v>4480</v>
      </c>
      <c r="T775" s="8" t="s">
        <v>4481</v>
      </c>
      <c r="U775" s="8">
        <v>0</v>
      </c>
      <c r="V775" s="8">
        <v>0</v>
      </c>
      <c r="W775" s="8">
        <v>20</v>
      </c>
      <c r="X775" s="8">
        <v>0</v>
      </c>
      <c r="Y775" s="9">
        <f aca="true" t="shared" si="114" ref="Y775:Y818">IF(U775&gt;0,ROUND(U775*100/110,2),"")</f>
      </c>
      <c r="Z775" s="12">
        <f aca="true" t="shared" si="115" ref="Z775:Z818">IF(W775*U775&gt;0,ROUND(Y775/IF(X775&gt;0,X775,W775)/IF(X775&gt;0,W775,1),5),Y775)</f>
      </c>
      <c r="AA775" s="9">
        <f aca="true" t="shared" si="116" ref="AA775:AA818">IF(W775*U775&gt;0,100-ROUND(P775/Z775*100,2),"")</f>
      </c>
      <c r="AB775" s="12">
        <f aca="true" t="shared" si="117" ref="AB775:AB818">IF(W775*V775&gt;0,ROUND(V775/IF(X775&gt;0,X775,W775)/IF(X775&gt;0,W775,1),5),"")</f>
      </c>
      <c r="AC775" s="9">
        <f aca="true" t="shared" si="118" ref="AC775:AC818">IF(W775*V775&gt;0,100-ROUND(P775/AB775*100,2),"")</f>
      </c>
      <c r="AD775" s="12">
        <f aca="true" t="shared" si="119" ref="AD775:AD818">IF(ISNUMBER(H775),IF(ISNUMBER(P775),IF(P775&gt;0,P775*H775,""),""),"")</f>
        <v>1282.338</v>
      </c>
      <c r="AE775" s="12"/>
    </row>
    <row r="776" spans="1:31" s="13" customFormat="1" ht="51" customHeight="1">
      <c r="A776" s="6" t="s">
        <v>4477</v>
      </c>
      <c r="B776" s="7"/>
      <c r="C776" s="7" t="s">
        <v>4478</v>
      </c>
      <c r="D776" s="6" t="s">
        <v>4474</v>
      </c>
      <c r="E776" s="6" t="s">
        <v>4460</v>
      </c>
      <c r="F776" s="6" t="s">
        <v>537</v>
      </c>
      <c r="G776" s="8" t="s">
        <v>4479</v>
      </c>
      <c r="H776" s="6">
        <v>23400</v>
      </c>
      <c r="I776" s="9">
        <v>19444.7</v>
      </c>
      <c r="J776" s="10">
        <v>0.83097</v>
      </c>
      <c r="K776" s="8"/>
      <c r="L776" s="6">
        <v>12</v>
      </c>
      <c r="M776" s="6"/>
      <c r="N776" s="8"/>
      <c r="O776" s="8" t="s">
        <v>32</v>
      </c>
      <c r="P776" s="11">
        <v>0.83097</v>
      </c>
      <c r="Q776" s="8" t="s">
        <v>1388</v>
      </c>
      <c r="R776" s="8" t="s">
        <v>166</v>
      </c>
      <c r="S776" s="8" t="s">
        <v>4475</v>
      </c>
      <c r="T776" s="8" t="s">
        <v>4476</v>
      </c>
      <c r="U776" s="8">
        <v>10.97</v>
      </c>
      <c r="V776" s="8">
        <v>0</v>
      </c>
      <c r="W776" s="8">
        <v>6</v>
      </c>
      <c r="X776" s="8">
        <v>0</v>
      </c>
      <c r="Y776" s="9">
        <f t="shared" si="114"/>
        <v>9.97</v>
      </c>
      <c r="Z776" s="12">
        <f t="shared" si="115"/>
        <v>1.66167</v>
      </c>
      <c r="AA776" s="9">
        <f t="shared" si="116"/>
        <v>49.99</v>
      </c>
      <c r="AB776" s="12">
        <f t="shared" si="117"/>
      </c>
      <c r="AC776" s="9">
        <f t="shared" si="118"/>
      </c>
      <c r="AD776" s="12">
        <f t="shared" si="119"/>
        <v>19444.698</v>
      </c>
      <c r="AE776" s="12"/>
    </row>
    <row r="777" spans="1:31" s="13" customFormat="1" ht="51" customHeight="1">
      <c r="A777" s="6" t="s">
        <v>4482</v>
      </c>
      <c r="B777" s="7"/>
      <c r="C777" s="7" t="s">
        <v>4483</v>
      </c>
      <c r="D777" s="6" t="s">
        <v>4474</v>
      </c>
      <c r="E777" s="6" t="s">
        <v>4460</v>
      </c>
      <c r="F777" s="6" t="s">
        <v>537</v>
      </c>
      <c r="G777" s="8" t="s">
        <v>4484</v>
      </c>
      <c r="H777" s="6">
        <v>48660</v>
      </c>
      <c r="I777" s="9">
        <v>40549.84</v>
      </c>
      <c r="J777" s="10">
        <v>0.83333</v>
      </c>
      <c r="K777" s="8"/>
      <c r="L777" s="6">
        <v>12</v>
      </c>
      <c r="M777" s="6"/>
      <c r="N777" s="8"/>
      <c r="O777" s="8" t="s">
        <v>32</v>
      </c>
      <c r="P777" s="11">
        <v>0.83333</v>
      </c>
      <c r="Q777" s="8" t="s">
        <v>39</v>
      </c>
      <c r="R777" s="8" t="s">
        <v>166</v>
      </c>
      <c r="S777" s="8" t="s">
        <v>4485</v>
      </c>
      <c r="T777" s="8" t="s">
        <v>4486</v>
      </c>
      <c r="U777" s="8">
        <v>11</v>
      </c>
      <c r="V777" s="8">
        <v>0</v>
      </c>
      <c r="W777" s="8">
        <v>6</v>
      </c>
      <c r="X777" s="8">
        <v>0</v>
      </c>
      <c r="Y777" s="9">
        <f t="shared" si="114"/>
        <v>10</v>
      </c>
      <c r="Z777" s="12">
        <f t="shared" si="115"/>
        <v>1.66667</v>
      </c>
      <c r="AA777" s="9">
        <f t="shared" si="116"/>
        <v>50</v>
      </c>
      <c r="AB777" s="12">
        <f t="shared" si="117"/>
      </c>
      <c r="AC777" s="9">
        <f t="shared" si="118"/>
      </c>
      <c r="AD777" s="12">
        <f t="shared" si="119"/>
        <v>40549.8378</v>
      </c>
      <c r="AE777" s="12"/>
    </row>
    <row r="778" spans="1:31" s="13" customFormat="1" ht="38.25" customHeight="1">
      <c r="A778" s="6" t="s">
        <v>4487</v>
      </c>
      <c r="B778" s="7"/>
      <c r="C778" s="7" t="s">
        <v>4488</v>
      </c>
      <c r="D778" s="6" t="s">
        <v>4489</v>
      </c>
      <c r="E778" s="6" t="s">
        <v>4490</v>
      </c>
      <c r="F778" s="6" t="s">
        <v>36</v>
      </c>
      <c r="G778" s="8" t="s">
        <v>255</v>
      </c>
      <c r="H778" s="6">
        <v>32312</v>
      </c>
      <c r="I778" s="9">
        <v>801.34</v>
      </c>
      <c r="J778" s="10">
        <v>0.0248</v>
      </c>
      <c r="K778" s="8"/>
      <c r="L778" s="6">
        <v>12</v>
      </c>
      <c r="M778" s="6"/>
      <c r="N778" s="8"/>
      <c r="O778" s="8" t="s">
        <v>38</v>
      </c>
      <c r="P778" s="11">
        <v>0.0248</v>
      </c>
      <c r="Q778" s="8" t="s">
        <v>39</v>
      </c>
      <c r="R778" s="8" t="s">
        <v>202</v>
      </c>
      <c r="S778" s="8" t="s">
        <v>4491</v>
      </c>
      <c r="T778" s="8" t="s">
        <v>4492</v>
      </c>
      <c r="U778" s="8">
        <v>2.74</v>
      </c>
      <c r="V778" s="8">
        <v>0</v>
      </c>
      <c r="W778" s="8">
        <v>50</v>
      </c>
      <c r="X778" s="8">
        <v>0</v>
      </c>
      <c r="Y778" s="9">
        <f t="shared" si="114"/>
        <v>2.49</v>
      </c>
      <c r="Z778" s="12">
        <f t="shared" si="115"/>
        <v>0.0498</v>
      </c>
      <c r="AA778" s="9">
        <f t="shared" si="116"/>
        <v>50.2</v>
      </c>
      <c r="AB778" s="12">
        <f t="shared" si="117"/>
      </c>
      <c r="AC778" s="9">
        <f t="shared" si="118"/>
      </c>
      <c r="AD778" s="12">
        <f t="shared" si="119"/>
        <v>801.3376</v>
      </c>
      <c r="AE778" s="12"/>
    </row>
    <row r="779" spans="1:31" s="13" customFormat="1" ht="38.25" customHeight="1">
      <c r="A779" s="6" t="s">
        <v>4493</v>
      </c>
      <c r="B779" s="7"/>
      <c r="C779" s="7" t="s">
        <v>4494</v>
      </c>
      <c r="D779" s="6" t="s">
        <v>4489</v>
      </c>
      <c r="E779" s="6" t="s">
        <v>4490</v>
      </c>
      <c r="F779" s="6" t="s">
        <v>36</v>
      </c>
      <c r="G779" s="8" t="s">
        <v>37</v>
      </c>
      <c r="H779" s="6">
        <v>87746</v>
      </c>
      <c r="I779" s="9">
        <v>2543.76</v>
      </c>
      <c r="J779" s="10">
        <v>0.02899</v>
      </c>
      <c r="K779" s="8"/>
      <c r="L779" s="6">
        <v>12</v>
      </c>
      <c r="M779" s="6"/>
      <c r="N779" s="8"/>
      <c r="O779" s="8" t="s">
        <v>38</v>
      </c>
      <c r="P779" s="11">
        <v>0.02899</v>
      </c>
      <c r="Q779" s="8" t="s">
        <v>39</v>
      </c>
      <c r="R779" s="8" t="s">
        <v>202</v>
      </c>
      <c r="S779" s="8" t="s">
        <v>4495</v>
      </c>
      <c r="T779" s="8" t="s">
        <v>4496</v>
      </c>
      <c r="U779" s="8">
        <v>4.39</v>
      </c>
      <c r="V779" s="8">
        <v>0</v>
      </c>
      <c r="W779" s="8">
        <v>50</v>
      </c>
      <c r="X779" s="8">
        <v>0</v>
      </c>
      <c r="Y779" s="9">
        <f t="shared" si="114"/>
        <v>3.99</v>
      </c>
      <c r="Z779" s="12">
        <f t="shared" si="115"/>
        <v>0.0798</v>
      </c>
      <c r="AA779" s="9">
        <f t="shared" si="116"/>
        <v>63.67</v>
      </c>
      <c r="AB779" s="12">
        <f t="shared" si="117"/>
      </c>
      <c r="AC779" s="9">
        <f t="shared" si="118"/>
      </c>
      <c r="AD779" s="12">
        <f t="shared" si="119"/>
        <v>2543.75654</v>
      </c>
      <c r="AE779" s="12"/>
    </row>
    <row r="780" spans="1:31" s="13" customFormat="1" ht="38.25" customHeight="1">
      <c r="A780" s="6" t="s">
        <v>4497</v>
      </c>
      <c r="B780" s="7"/>
      <c r="C780" s="7" t="s">
        <v>4498</v>
      </c>
      <c r="D780" s="6" t="s">
        <v>4499</v>
      </c>
      <c r="E780" s="6" t="s">
        <v>4500</v>
      </c>
      <c r="F780" s="6" t="s">
        <v>36</v>
      </c>
      <c r="G780" s="8" t="s">
        <v>1248</v>
      </c>
      <c r="H780" s="6">
        <v>245400</v>
      </c>
      <c r="I780" s="9">
        <v>5901.87</v>
      </c>
      <c r="J780" s="10">
        <v>0.02405</v>
      </c>
      <c r="K780" s="8"/>
      <c r="L780" s="6">
        <v>12</v>
      </c>
      <c r="M780" s="6"/>
      <c r="N780" s="8"/>
      <c r="O780" s="8" t="s">
        <v>55</v>
      </c>
      <c r="P780" s="11">
        <v>0.02405</v>
      </c>
      <c r="Q780" s="8" t="s">
        <v>39</v>
      </c>
      <c r="R780" s="8" t="s">
        <v>104</v>
      </c>
      <c r="S780" s="8" t="s">
        <v>4501</v>
      </c>
      <c r="T780" s="8" t="s">
        <v>4502</v>
      </c>
      <c r="U780" s="8">
        <v>4.2</v>
      </c>
      <c r="V780" s="8">
        <v>0</v>
      </c>
      <c r="W780" s="8">
        <v>30</v>
      </c>
      <c r="X780" s="8">
        <v>0</v>
      </c>
      <c r="Y780" s="9">
        <f t="shared" si="114"/>
        <v>3.82</v>
      </c>
      <c r="Z780" s="12">
        <f t="shared" si="115"/>
        <v>0.12733</v>
      </c>
      <c r="AA780" s="9">
        <f t="shared" si="116"/>
        <v>81.11</v>
      </c>
      <c r="AB780" s="12">
        <f t="shared" si="117"/>
      </c>
      <c r="AC780" s="9">
        <f t="shared" si="118"/>
      </c>
      <c r="AD780" s="12">
        <f t="shared" si="119"/>
        <v>5901.87</v>
      </c>
      <c r="AE780" s="12"/>
    </row>
    <row r="781" spans="1:31" s="13" customFormat="1" ht="38.25" customHeight="1">
      <c r="A781" s="6" t="s">
        <v>4503</v>
      </c>
      <c r="B781" s="7"/>
      <c r="C781" s="7" t="s">
        <v>4504</v>
      </c>
      <c r="D781" s="6" t="s">
        <v>4505</v>
      </c>
      <c r="E781" s="6" t="s">
        <v>4506</v>
      </c>
      <c r="F781" s="6" t="s">
        <v>36</v>
      </c>
      <c r="G781" s="8" t="s">
        <v>4265</v>
      </c>
      <c r="H781" s="6">
        <v>58300</v>
      </c>
      <c r="I781" s="9">
        <v>78977.27</v>
      </c>
      <c r="J781" s="10">
        <v>1.35467</v>
      </c>
      <c r="K781" s="8"/>
      <c r="L781" s="6">
        <v>12</v>
      </c>
      <c r="M781" s="6"/>
      <c r="N781" s="8"/>
      <c r="O781" s="8" t="s">
        <v>32</v>
      </c>
      <c r="P781" s="11">
        <v>1.35467</v>
      </c>
      <c r="Q781" s="8" t="s">
        <v>39</v>
      </c>
      <c r="R781" s="8" t="s">
        <v>409</v>
      </c>
      <c r="S781" s="8" t="s">
        <v>4507</v>
      </c>
      <c r="T781" s="8" t="s">
        <v>4508</v>
      </c>
      <c r="U781" s="8">
        <v>0</v>
      </c>
      <c r="V781" s="8">
        <v>81.28</v>
      </c>
      <c r="W781" s="8">
        <v>60</v>
      </c>
      <c r="X781" s="8">
        <v>0</v>
      </c>
      <c r="Y781" s="9">
        <f t="shared" si="114"/>
      </c>
      <c r="Z781" s="12">
        <f t="shared" si="115"/>
      </c>
      <c r="AA781" s="9">
        <f t="shared" si="116"/>
      </c>
      <c r="AB781" s="12">
        <f t="shared" si="117"/>
        <v>1.35467</v>
      </c>
      <c r="AC781" s="9">
        <f t="shared" si="118"/>
        <v>0</v>
      </c>
      <c r="AD781" s="12">
        <f t="shared" si="119"/>
        <v>78977.261</v>
      </c>
      <c r="AE781" s="12"/>
    </row>
    <row r="782" spans="1:31" s="13" customFormat="1" ht="38.25" customHeight="1">
      <c r="A782" s="6" t="s">
        <v>4509</v>
      </c>
      <c r="B782" s="7"/>
      <c r="C782" s="7" t="s">
        <v>4510</v>
      </c>
      <c r="D782" s="6" t="s">
        <v>4505</v>
      </c>
      <c r="E782" s="6" t="s">
        <v>4506</v>
      </c>
      <c r="F782" s="6" t="s">
        <v>36</v>
      </c>
      <c r="G782" s="8" t="s">
        <v>4280</v>
      </c>
      <c r="H782" s="6">
        <v>799040</v>
      </c>
      <c r="I782" s="9">
        <v>2164799.12</v>
      </c>
      <c r="J782" s="10">
        <v>2.70925</v>
      </c>
      <c r="K782" s="8"/>
      <c r="L782" s="6">
        <v>12</v>
      </c>
      <c r="M782" s="6"/>
      <c r="N782" s="8"/>
      <c r="O782" s="8" t="s">
        <v>32</v>
      </c>
      <c r="P782" s="11">
        <v>2.70925</v>
      </c>
      <c r="Q782" s="8" t="s">
        <v>39</v>
      </c>
      <c r="R782" s="8" t="s">
        <v>409</v>
      </c>
      <c r="S782" s="8" t="s">
        <v>4511</v>
      </c>
      <c r="T782" s="8" t="s">
        <v>4512</v>
      </c>
      <c r="U782" s="8">
        <v>0</v>
      </c>
      <c r="V782" s="8">
        <v>325.11</v>
      </c>
      <c r="W782" s="8">
        <v>120</v>
      </c>
      <c r="X782" s="8">
        <v>0</v>
      </c>
      <c r="Y782" s="9">
        <f t="shared" si="114"/>
      </c>
      <c r="Z782" s="12">
        <f t="shared" si="115"/>
      </c>
      <c r="AA782" s="9">
        <f t="shared" si="116"/>
      </c>
      <c r="AB782" s="12">
        <f t="shared" si="117"/>
        <v>2.70925</v>
      </c>
      <c r="AC782" s="9">
        <f t="shared" si="118"/>
        <v>0</v>
      </c>
      <c r="AD782" s="12">
        <f t="shared" si="119"/>
        <v>2164799.12</v>
      </c>
      <c r="AE782" s="12"/>
    </row>
    <row r="783" spans="1:31" s="13" customFormat="1" ht="25.5" customHeight="1">
      <c r="A783" s="6" t="s">
        <v>4513</v>
      </c>
      <c r="B783" s="7"/>
      <c r="C783" s="7" t="s">
        <v>4514</v>
      </c>
      <c r="D783" s="6" t="s">
        <v>4505</v>
      </c>
      <c r="E783" s="6" t="s">
        <v>4506</v>
      </c>
      <c r="F783" s="6" t="s">
        <v>4515</v>
      </c>
      <c r="G783" s="8" t="s">
        <v>4516</v>
      </c>
      <c r="H783" s="6">
        <v>500</v>
      </c>
      <c r="I783" s="9">
        <v>32511</v>
      </c>
      <c r="J783" s="10">
        <v>65.022</v>
      </c>
      <c r="K783" s="8"/>
      <c r="L783" s="6">
        <v>12</v>
      </c>
      <c r="M783" s="6"/>
      <c r="N783" s="8"/>
      <c r="O783" s="8" t="s">
        <v>32</v>
      </c>
      <c r="P783" s="11">
        <v>65.022</v>
      </c>
      <c r="Q783" s="8" t="s">
        <v>39</v>
      </c>
      <c r="R783" s="8" t="s">
        <v>409</v>
      </c>
      <c r="S783" s="8" t="s">
        <v>4517</v>
      </c>
      <c r="T783" s="8" t="s">
        <v>4518</v>
      </c>
      <c r="U783" s="8">
        <v>0</v>
      </c>
      <c r="V783" s="8">
        <v>325.11</v>
      </c>
      <c r="W783" s="8">
        <v>5</v>
      </c>
      <c r="X783" s="8">
        <v>0</v>
      </c>
      <c r="Y783" s="9">
        <f t="shared" si="114"/>
      </c>
      <c r="Z783" s="12">
        <f t="shared" si="115"/>
      </c>
      <c r="AA783" s="9">
        <f t="shared" si="116"/>
      </c>
      <c r="AB783" s="12">
        <f t="shared" si="117"/>
        <v>65.022</v>
      </c>
      <c r="AC783" s="9">
        <f t="shared" si="118"/>
        <v>0</v>
      </c>
      <c r="AD783" s="12">
        <f t="shared" si="119"/>
        <v>32511.000000000004</v>
      </c>
      <c r="AE783" s="12"/>
    </row>
    <row r="784" spans="1:31" s="13" customFormat="1" ht="38.25" customHeight="1">
      <c r="A784" s="6" t="s">
        <v>4519</v>
      </c>
      <c r="B784" s="7"/>
      <c r="C784" s="7" t="s">
        <v>4520</v>
      </c>
      <c r="D784" s="6" t="s">
        <v>4521</v>
      </c>
      <c r="E784" s="6" t="s">
        <v>4522</v>
      </c>
      <c r="F784" s="6" t="s">
        <v>36</v>
      </c>
      <c r="G784" s="8" t="s">
        <v>85</v>
      </c>
      <c r="H784" s="6">
        <v>845440</v>
      </c>
      <c r="I784" s="9">
        <v>42.28</v>
      </c>
      <c r="J784" s="10">
        <v>5E-05</v>
      </c>
      <c r="K784" s="8"/>
      <c r="L784" s="6">
        <v>12</v>
      </c>
      <c r="M784" s="6"/>
      <c r="N784" s="8"/>
      <c r="O784" s="8" t="s">
        <v>48</v>
      </c>
      <c r="P784" s="11">
        <v>1E-05</v>
      </c>
      <c r="Q784" s="8" t="s">
        <v>39</v>
      </c>
      <c r="R784" s="8" t="s">
        <v>588</v>
      </c>
      <c r="S784" s="8" t="s">
        <v>4523</v>
      </c>
      <c r="T784" s="8" t="s">
        <v>4524</v>
      </c>
      <c r="U784" s="8">
        <v>7.3</v>
      </c>
      <c r="V784" s="8">
        <v>0</v>
      </c>
      <c r="W784" s="8">
        <v>20</v>
      </c>
      <c r="X784" s="8">
        <v>0</v>
      </c>
      <c r="Y784" s="9">
        <f t="shared" si="114"/>
        <v>6.64</v>
      </c>
      <c r="Z784" s="12">
        <f t="shared" si="115"/>
        <v>0.332</v>
      </c>
      <c r="AA784" s="9">
        <f t="shared" si="116"/>
        <v>100</v>
      </c>
      <c r="AB784" s="12">
        <f t="shared" si="117"/>
      </c>
      <c r="AC784" s="9">
        <f t="shared" si="118"/>
      </c>
      <c r="AD784" s="12">
        <f t="shared" si="119"/>
        <v>8.454400000000001</v>
      </c>
      <c r="AE784" s="12"/>
    </row>
    <row r="785" spans="1:31" s="13" customFormat="1" ht="25.5" customHeight="1">
      <c r="A785" s="6" t="s">
        <v>4525</v>
      </c>
      <c r="B785" s="7"/>
      <c r="C785" s="7" t="s">
        <v>4526</v>
      </c>
      <c r="D785" s="6" t="s">
        <v>4521</v>
      </c>
      <c r="E785" s="6" t="s">
        <v>4522</v>
      </c>
      <c r="F785" s="6" t="s">
        <v>4527</v>
      </c>
      <c r="G785" s="8" t="s">
        <v>85</v>
      </c>
      <c r="H785" s="6">
        <v>125000</v>
      </c>
      <c r="I785" s="9">
        <v>6.25</v>
      </c>
      <c r="J785" s="10">
        <v>5E-05</v>
      </c>
      <c r="K785" s="8"/>
      <c r="L785" s="6">
        <v>12</v>
      </c>
      <c r="M785" s="6"/>
      <c r="N785" s="8"/>
      <c r="O785" s="8" t="s">
        <v>48</v>
      </c>
      <c r="P785" s="11">
        <v>1E-05</v>
      </c>
      <c r="Q785" s="8" t="s">
        <v>39</v>
      </c>
      <c r="R785" s="8" t="s">
        <v>588</v>
      </c>
      <c r="S785" s="8" t="s">
        <v>4528</v>
      </c>
      <c r="T785" s="8" t="s">
        <v>4529</v>
      </c>
      <c r="U785" s="8">
        <v>7.3</v>
      </c>
      <c r="V785" s="8">
        <v>0</v>
      </c>
      <c r="W785" s="8">
        <v>20</v>
      </c>
      <c r="X785" s="8">
        <v>0</v>
      </c>
      <c r="Y785" s="9">
        <f t="shared" si="114"/>
        <v>6.64</v>
      </c>
      <c r="Z785" s="12">
        <f t="shared" si="115"/>
        <v>0.332</v>
      </c>
      <c r="AA785" s="9">
        <f t="shared" si="116"/>
        <v>100</v>
      </c>
      <c r="AB785" s="12">
        <f t="shared" si="117"/>
      </c>
      <c r="AC785" s="9">
        <f t="shared" si="118"/>
      </c>
      <c r="AD785" s="12">
        <f t="shared" si="119"/>
        <v>1.25</v>
      </c>
      <c r="AE785" s="12"/>
    </row>
    <row r="786" spans="1:31" s="13" customFormat="1" ht="38.25" customHeight="1">
      <c r="A786" s="6" t="s">
        <v>4530</v>
      </c>
      <c r="B786" s="7"/>
      <c r="C786" s="7" t="s">
        <v>4531</v>
      </c>
      <c r="D786" s="6" t="s">
        <v>4521</v>
      </c>
      <c r="E786" s="6" t="s">
        <v>4522</v>
      </c>
      <c r="F786" s="6" t="s">
        <v>36</v>
      </c>
      <c r="G786" s="8" t="s">
        <v>512</v>
      </c>
      <c r="H786" s="6">
        <v>1376880</v>
      </c>
      <c r="I786" s="9">
        <v>68.85</v>
      </c>
      <c r="J786" s="10">
        <v>5E-05</v>
      </c>
      <c r="K786" s="8"/>
      <c r="L786" s="6">
        <v>12</v>
      </c>
      <c r="M786" s="6"/>
      <c r="N786" s="8"/>
      <c r="O786" s="8" t="s">
        <v>48</v>
      </c>
      <c r="P786" s="11">
        <v>1E-05</v>
      </c>
      <c r="Q786" s="8" t="s">
        <v>39</v>
      </c>
      <c r="R786" s="8" t="s">
        <v>588</v>
      </c>
      <c r="S786" s="8" t="s">
        <v>4532</v>
      </c>
      <c r="T786" s="8" t="s">
        <v>4533</v>
      </c>
      <c r="U786" s="8">
        <v>9.4</v>
      </c>
      <c r="V786" s="8">
        <v>0</v>
      </c>
      <c r="W786" s="8">
        <v>20</v>
      </c>
      <c r="X786" s="8">
        <v>0</v>
      </c>
      <c r="Y786" s="9">
        <f t="shared" si="114"/>
        <v>8.55</v>
      </c>
      <c r="Z786" s="12">
        <f t="shared" si="115"/>
        <v>0.4275</v>
      </c>
      <c r="AA786" s="9">
        <f t="shared" si="116"/>
        <v>100</v>
      </c>
      <c r="AB786" s="12">
        <f t="shared" si="117"/>
      </c>
      <c r="AC786" s="9">
        <f t="shared" si="118"/>
      </c>
      <c r="AD786" s="12">
        <f t="shared" si="119"/>
        <v>13.7688</v>
      </c>
      <c r="AE786" s="12"/>
    </row>
    <row r="787" spans="1:31" s="13" customFormat="1" ht="25.5" customHeight="1">
      <c r="A787" s="6" t="s">
        <v>4534</v>
      </c>
      <c r="B787" s="7"/>
      <c r="C787" s="7" t="s">
        <v>4535</v>
      </c>
      <c r="D787" s="6" t="s">
        <v>4521</v>
      </c>
      <c r="E787" s="6" t="s">
        <v>4522</v>
      </c>
      <c r="F787" s="6" t="s">
        <v>4527</v>
      </c>
      <c r="G787" s="8" t="s">
        <v>512</v>
      </c>
      <c r="H787" s="6">
        <v>203200</v>
      </c>
      <c r="I787" s="9">
        <v>10.16</v>
      </c>
      <c r="J787" s="10">
        <v>5E-05</v>
      </c>
      <c r="K787" s="8"/>
      <c r="L787" s="6">
        <v>12</v>
      </c>
      <c r="M787" s="6"/>
      <c r="N787" s="8"/>
      <c r="O787" s="8" t="s">
        <v>48</v>
      </c>
      <c r="P787" s="11">
        <v>1E-05</v>
      </c>
      <c r="Q787" s="8" t="s">
        <v>39</v>
      </c>
      <c r="R787" s="8" t="s">
        <v>588</v>
      </c>
      <c r="S787" s="8" t="s">
        <v>4536</v>
      </c>
      <c r="T787" s="8" t="s">
        <v>4537</v>
      </c>
      <c r="U787" s="8">
        <v>9.4</v>
      </c>
      <c r="V787" s="8">
        <v>0</v>
      </c>
      <c r="W787" s="8">
        <v>20</v>
      </c>
      <c r="X787" s="8">
        <v>0</v>
      </c>
      <c r="Y787" s="9">
        <f t="shared" si="114"/>
        <v>8.55</v>
      </c>
      <c r="Z787" s="12">
        <f t="shared" si="115"/>
        <v>0.4275</v>
      </c>
      <c r="AA787" s="9">
        <f t="shared" si="116"/>
        <v>100</v>
      </c>
      <c r="AB787" s="12">
        <f t="shared" si="117"/>
      </c>
      <c r="AC787" s="9">
        <f t="shared" si="118"/>
      </c>
      <c r="AD787" s="12">
        <f t="shared" si="119"/>
        <v>2.032</v>
      </c>
      <c r="AE787" s="12"/>
    </row>
    <row r="788" spans="1:31" s="13" customFormat="1" ht="25.5" customHeight="1">
      <c r="A788" s="6" t="s">
        <v>4538</v>
      </c>
      <c r="B788" s="7"/>
      <c r="C788" s="7" t="s">
        <v>4539</v>
      </c>
      <c r="D788" s="6" t="s">
        <v>4521</v>
      </c>
      <c r="E788" s="6" t="s">
        <v>4522</v>
      </c>
      <c r="F788" s="6" t="s">
        <v>4540</v>
      </c>
      <c r="G788" s="8" t="s">
        <v>2719</v>
      </c>
      <c r="H788" s="6">
        <v>2310</v>
      </c>
      <c r="I788" s="9">
        <v>1552.32</v>
      </c>
      <c r="J788" s="10">
        <v>0.672</v>
      </c>
      <c r="K788" s="8"/>
      <c r="L788" s="6">
        <v>12</v>
      </c>
      <c r="M788" s="6"/>
      <c r="N788" s="8"/>
      <c r="O788" s="8" t="s">
        <v>48</v>
      </c>
      <c r="P788" s="11">
        <v>0.08423</v>
      </c>
      <c r="Q788" s="8" t="s">
        <v>39</v>
      </c>
      <c r="R788" s="8" t="s">
        <v>588</v>
      </c>
      <c r="S788" s="8" t="s">
        <v>4541</v>
      </c>
      <c r="T788" s="8" t="s">
        <v>4542</v>
      </c>
      <c r="U788" s="8">
        <v>8.5</v>
      </c>
      <c r="V788" s="8">
        <v>0</v>
      </c>
      <c r="W788" s="8">
        <v>1</v>
      </c>
      <c r="X788" s="8">
        <v>0</v>
      </c>
      <c r="Y788" s="9">
        <f t="shared" si="114"/>
        <v>7.73</v>
      </c>
      <c r="Z788" s="12">
        <f t="shared" si="115"/>
        <v>7.73</v>
      </c>
      <c r="AA788" s="9">
        <f t="shared" si="116"/>
        <v>98.91</v>
      </c>
      <c r="AB788" s="12">
        <f t="shared" si="117"/>
      </c>
      <c r="AC788" s="9">
        <f t="shared" si="118"/>
      </c>
      <c r="AD788" s="12">
        <f t="shared" si="119"/>
        <v>194.5713</v>
      </c>
      <c r="AE788" s="12"/>
    </row>
    <row r="789" spans="1:31" s="13" customFormat="1" ht="25.5" customHeight="1">
      <c r="A789" s="6" t="s">
        <v>4543</v>
      </c>
      <c r="B789" s="7"/>
      <c r="C789" s="7" t="s">
        <v>4544</v>
      </c>
      <c r="D789" s="6" t="s">
        <v>4521</v>
      </c>
      <c r="E789" s="6" t="s">
        <v>4522</v>
      </c>
      <c r="F789" s="6" t="s">
        <v>4545</v>
      </c>
      <c r="G789" s="8" t="s">
        <v>2155</v>
      </c>
      <c r="H789" s="6">
        <v>11036</v>
      </c>
      <c r="I789" s="9">
        <v>7163.36</v>
      </c>
      <c r="J789" s="10">
        <v>0.64909</v>
      </c>
      <c r="K789" s="8"/>
      <c r="L789" s="6">
        <v>12</v>
      </c>
      <c r="M789" s="6"/>
      <c r="N789" s="8"/>
      <c r="O789" s="8" t="s">
        <v>48</v>
      </c>
      <c r="P789" s="11">
        <v>0.64909</v>
      </c>
      <c r="Q789" s="8" t="s">
        <v>39</v>
      </c>
      <c r="R789" s="8" t="s">
        <v>588</v>
      </c>
      <c r="S789" s="8" t="s">
        <v>4546</v>
      </c>
      <c r="T789" s="8" t="s">
        <v>4547</v>
      </c>
      <c r="U789" s="8">
        <v>7.14</v>
      </c>
      <c r="V789" s="8">
        <v>0</v>
      </c>
      <c r="W789" s="8">
        <v>1</v>
      </c>
      <c r="X789" s="8">
        <v>0</v>
      </c>
      <c r="Y789" s="9">
        <f t="shared" si="114"/>
        <v>6.49</v>
      </c>
      <c r="Z789" s="12">
        <f t="shared" si="115"/>
        <v>6.49</v>
      </c>
      <c r="AA789" s="9">
        <f t="shared" si="116"/>
        <v>90</v>
      </c>
      <c r="AB789" s="12">
        <f t="shared" si="117"/>
      </c>
      <c r="AC789" s="9">
        <f t="shared" si="118"/>
      </c>
      <c r="AD789" s="12">
        <f t="shared" si="119"/>
        <v>7163.357239999999</v>
      </c>
      <c r="AE789" s="12"/>
    </row>
    <row r="790" spans="1:31" s="13" customFormat="1" ht="25.5" customHeight="1">
      <c r="A790" s="6" t="s">
        <v>4548</v>
      </c>
      <c r="B790" s="7"/>
      <c r="C790" s="7" t="s">
        <v>4549</v>
      </c>
      <c r="D790" s="6" t="s">
        <v>4550</v>
      </c>
      <c r="E790" s="6" t="s">
        <v>4551</v>
      </c>
      <c r="F790" s="6" t="s">
        <v>4552</v>
      </c>
      <c r="G790" s="8" t="s">
        <v>4553</v>
      </c>
      <c r="H790" s="6">
        <v>14</v>
      </c>
      <c r="I790" s="9">
        <v>240.66</v>
      </c>
      <c r="J790" s="10">
        <v>17.19</v>
      </c>
      <c r="K790" s="8"/>
      <c r="L790" s="6">
        <v>12</v>
      </c>
      <c r="M790" s="6"/>
      <c r="N790" s="8"/>
      <c r="O790" s="8" t="s">
        <v>64</v>
      </c>
      <c r="P790" s="11">
        <v>17.19</v>
      </c>
      <c r="Q790" s="8" t="s">
        <v>39</v>
      </c>
      <c r="R790" s="8" t="s">
        <v>1588</v>
      </c>
      <c r="S790" s="8" t="s">
        <v>4554</v>
      </c>
      <c r="T790" s="8" t="s">
        <v>4555</v>
      </c>
      <c r="U790" s="8">
        <v>0</v>
      </c>
      <c r="V790" s="8">
        <v>17.19</v>
      </c>
      <c r="W790" s="8">
        <v>1</v>
      </c>
      <c r="X790" s="8">
        <v>0</v>
      </c>
      <c r="Y790" s="9">
        <f t="shared" si="114"/>
      </c>
      <c r="Z790" s="12">
        <f t="shared" si="115"/>
      </c>
      <c r="AA790" s="9">
        <f t="shared" si="116"/>
      </c>
      <c r="AB790" s="12">
        <f t="shared" si="117"/>
        <v>17.19</v>
      </c>
      <c r="AC790" s="9">
        <f t="shared" si="118"/>
        <v>0</v>
      </c>
      <c r="AD790" s="12">
        <f t="shared" si="119"/>
        <v>240.66000000000003</v>
      </c>
      <c r="AE790" s="12"/>
    </row>
    <row r="791" spans="1:31" s="13" customFormat="1" ht="63.75" customHeight="1">
      <c r="A791" s="6" t="s">
        <v>4556</v>
      </c>
      <c r="B791" s="7"/>
      <c r="C791" s="7" t="s">
        <v>4557</v>
      </c>
      <c r="D791" s="6" t="s">
        <v>4558</v>
      </c>
      <c r="E791" s="6" t="s">
        <v>4559</v>
      </c>
      <c r="F791" s="6" t="s">
        <v>727</v>
      </c>
      <c r="G791" s="8" t="s">
        <v>4560</v>
      </c>
      <c r="H791" s="6">
        <v>363760</v>
      </c>
      <c r="I791" s="9">
        <v>68386.88</v>
      </c>
      <c r="J791" s="10">
        <v>0.188</v>
      </c>
      <c r="K791" s="8"/>
      <c r="L791" s="6">
        <v>12</v>
      </c>
      <c r="M791" s="6"/>
      <c r="N791" s="8"/>
      <c r="O791" s="8" t="s">
        <v>32</v>
      </c>
      <c r="P791" s="11">
        <v>0.18</v>
      </c>
      <c r="Q791" s="8" t="s">
        <v>39</v>
      </c>
      <c r="R791" s="8" t="s">
        <v>4561</v>
      </c>
      <c r="S791" s="8" t="s">
        <v>4562</v>
      </c>
      <c r="T791" s="8" t="s">
        <v>4563</v>
      </c>
      <c r="U791" s="8">
        <v>12.6</v>
      </c>
      <c r="V791" s="8">
        <v>0</v>
      </c>
      <c r="W791" s="8">
        <v>20</v>
      </c>
      <c r="X791" s="8">
        <v>0</v>
      </c>
      <c r="Y791" s="9">
        <f t="shared" si="114"/>
        <v>11.45</v>
      </c>
      <c r="Z791" s="12">
        <f t="shared" si="115"/>
        <v>0.5725</v>
      </c>
      <c r="AA791" s="9">
        <f t="shared" si="116"/>
        <v>68.56</v>
      </c>
      <c r="AB791" s="12">
        <f t="shared" si="117"/>
      </c>
      <c r="AC791" s="9">
        <f t="shared" si="118"/>
      </c>
      <c r="AD791" s="12">
        <f t="shared" si="119"/>
        <v>65476.799999999996</v>
      </c>
      <c r="AE791" s="12"/>
    </row>
    <row r="792" spans="1:31" s="13" customFormat="1" ht="63.75" customHeight="1">
      <c r="A792" s="6" t="s">
        <v>4564</v>
      </c>
      <c r="B792" s="7"/>
      <c r="C792" s="7" t="s">
        <v>4565</v>
      </c>
      <c r="D792" s="6" t="s">
        <v>4558</v>
      </c>
      <c r="E792" s="6" t="s">
        <v>4559</v>
      </c>
      <c r="F792" s="6" t="s">
        <v>727</v>
      </c>
      <c r="G792" s="8" t="s">
        <v>4566</v>
      </c>
      <c r="H792" s="6">
        <v>5200</v>
      </c>
      <c r="I792" s="9">
        <v>780</v>
      </c>
      <c r="J792" s="10">
        <v>0.15</v>
      </c>
      <c r="K792" s="8"/>
      <c r="L792" s="6">
        <v>12</v>
      </c>
      <c r="M792" s="6"/>
      <c r="N792" s="8"/>
      <c r="O792" s="8" t="s">
        <v>32</v>
      </c>
      <c r="P792" s="11">
        <v>0.145</v>
      </c>
      <c r="Q792" s="8" t="s">
        <v>39</v>
      </c>
      <c r="R792" s="8" t="s">
        <v>4561</v>
      </c>
      <c r="S792" s="8" t="s">
        <v>4567</v>
      </c>
      <c r="T792" s="8" t="s">
        <v>4568</v>
      </c>
      <c r="U792" s="8">
        <v>0</v>
      </c>
      <c r="V792" s="8">
        <v>4.57</v>
      </c>
      <c r="W792" s="8">
        <v>20</v>
      </c>
      <c r="X792" s="8">
        <v>0</v>
      </c>
      <c r="Y792" s="9">
        <f t="shared" si="114"/>
      </c>
      <c r="Z792" s="12">
        <f t="shared" si="115"/>
      </c>
      <c r="AA792" s="9">
        <f t="shared" si="116"/>
      </c>
      <c r="AB792" s="12">
        <f t="shared" si="117"/>
        <v>0.2285</v>
      </c>
      <c r="AC792" s="9">
        <f t="shared" si="118"/>
        <v>36.54</v>
      </c>
      <c r="AD792" s="12">
        <f t="shared" si="119"/>
        <v>754</v>
      </c>
      <c r="AE792" s="12"/>
    </row>
    <row r="793" spans="1:31" s="13" customFormat="1" ht="165.75" customHeight="1">
      <c r="A793" s="6" t="s">
        <v>4569</v>
      </c>
      <c r="B793" s="7"/>
      <c r="C793" s="7" t="s">
        <v>4570</v>
      </c>
      <c r="D793" s="6" t="s">
        <v>4558</v>
      </c>
      <c r="E793" s="6" t="s">
        <v>4571</v>
      </c>
      <c r="F793" s="6" t="s">
        <v>4572</v>
      </c>
      <c r="G793" s="8" t="s">
        <v>4573</v>
      </c>
      <c r="H793" s="6">
        <v>4560</v>
      </c>
      <c r="I793" s="9">
        <v>10923.48</v>
      </c>
      <c r="J793" s="10">
        <v>2.3955</v>
      </c>
      <c r="K793" s="8"/>
      <c r="L793" s="6">
        <v>12</v>
      </c>
      <c r="M793" s="6"/>
      <c r="N793" s="8"/>
      <c r="O793" s="8" t="s">
        <v>32</v>
      </c>
      <c r="P793" s="11">
        <v>2.25</v>
      </c>
      <c r="Q793" s="8" t="s">
        <v>39</v>
      </c>
      <c r="R793" s="8" t="s">
        <v>4561</v>
      </c>
      <c r="S793" s="8" t="s">
        <v>4574</v>
      </c>
      <c r="T793" s="8" t="s">
        <v>4575</v>
      </c>
      <c r="U793" s="8">
        <v>16.65</v>
      </c>
      <c r="V793" s="8">
        <v>0</v>
      </c>
      <c r="W793" s="8">
        <v>2</v>
      </c>
      <c r="X793" s="8">
        <v>0</v>
      </c>
      <c r="Y793" s="9">
        <f t="shared" si="114"/>
        <v>15.14</v>
      </c>
      <c r="Z793" s="12">
        <f t="shared" si="115"/>
        <v>7.57</v>
      </c>
      <c r="AA793" s="9">
        <f t="shared" si="116"/>
        <v>70.28</v>
      </c>
      <c r="AB793" s="12">
        <f t="shared" si="117"/>
      </c>
      <c r="AC793" s="9">
        <f t="shared" si="118"/>
      </c>
      <c r="AD793" s="12">
        <f t="shared" si="119"/>
        <v>10260</v>
      </c>
      <c r="AE793" s="12"/>
    </row>
    <row r="794" spans="1:31" s="13" customFormat="1" ht="25.5" customHeight="1">
      <c r="A794" s="6" t="s">
        <v>4577</v>
      </c>
      <c r="B794" s="7"/>
      <c r="C794" s="7" t="s">
        <v>4578</v>
      </c>
      <c r="D794" s="6" t="s">
        <v>4579</v>
      </c>
      <c r="E794" s="6" t="s">
        <v>4580</v>
      </c>
      <c r="F794" s="6" t="s">
        <v>2571</v>
      </c>
      <c r="G794" s="8" t="s">
        <v>255</v>
      </c>
      <c r="H794" s="6">
        <v>61920</v>
      </c>
      <c r="I794" s="9">
        <v>847333.72</v>
      </c>
      <c r="J794" s="10">
        <v>13.68433</v>
      </c>
      <c r="K794" s="8"/>
      <c r="L794" s="6">
        <v>12</v>
      </c>
      <c r="M794" s="6"/>
      <c r="N794" s="8"/>
      <c r="O794" s="8" t="s">
        <v>38</v>
      </c>
      <c r="P794" s="11">
        <v>13.68433</v>
      </c>
      <c r="Q794" s="8" t="s">
        <v>39</v>
      </c>
      <c r="R794" s="8" t="s">
        <v>40</v>
      </c>
      <c r="S794" s="8" t="s">
        <v>4581</v>
      </c>
      <c r="T794" s="8" t="s">
        <v>4582</v>
      </c>
      <c r="U794" s="8">
        <v>0</v>
      </c>
      <c r="V794" s="8">
        <v>855</v>
      </c>
      <c r="W794" s="8">
        <v>60</v>
      </c>
      <c r="X794" s="8">
        <v>0</v>
      </c>
      <c r="Y794" s="9">
        <f t="shared" si="114"/>
      </c>
      <c r="Z794" s="12">
        <f t="shared" si="115"/>
      </c>
      <c r="AA794" s="9">
        <f t="shared" si="116"/>
      </c>
      <c r="AB794" s="12">
        <f t="shared" si="117"/>
        <v>14.25</v>
      </c>
      <c r="AC794" s="9">
        <f t="shared" si="118"/>
        <v>3.969999999999999</v>
      </c>
      <c r="AD794" s="12">
        <f t="shared" si="119"/>
        <v>847333.7135999999</v>
      </c>
      <c r="AE794" s="12"/>
    </row>
    <row r="795" spans="1:31" s="13" customFormat="1" ht="25.5" customHeight="1">
      <c r="A795" s="6" t="s">
        <v>4583</v>
      </c>
      <c r="B795" s="7"/>
      <c r="C795" s="7" t="s">
        <v>4584</v>
      </c>
      <c r="D795" s="6" t="s">
        <v>4579</v>
      </c>
      <c r="E795" s="6" t="s">
        <v>4580</v>
      </c>
      <c r="F795" s="6" t="s">
        <v>2571</v>
      </c>
      <c r="G795" s="8" t="s">
        <v>37</v>
      </c>
      <c r="H795" s="6">
        <v>42240</v>
      </c>
      <c r="I795" s="9">
        <v>578026.1</v>
      </c>
      <c r="J795" s="10">
        <v>13.68433</v>
      </c>
      <c r="K795" s="8"/>
      <c r="L795" s="6">
        <v>12</v>
      </c>
      <c r="M795" s="6"/>
      <c r="N795" s="8"/>
      <c r="O795" s="8" t="s">
        <v>38</v>
      </c>
      <c r="P795" s="11">
        <v>13.68433</v>
      </c>
      <c r="Q795" s="8" t="s">
        <v>39</v>
      </c>
      <c r="R795" s="8" t="s">
        <v>40</v>
      </c>
      <c r="S795" s="8" t="s">
        <v>4585</v>
      </c>
      <c r="T795" s="8" t="s">
        <v>4586</v>
      </c>
      <c r="U795" s="8">
        <v>0</v>
      </c>
      <c r="V795" s="8">
        <v>855</v>
      </c>
      <c r="W795" s="8">
        <v>60</v>
      </c>
      <c r="X795" s="8">
        <v>0</v>
      </c>
      <c r="Y795" s="9">
        <f t="shared" si="114"/>
      </c>
      <c r="Z795" s="12">
        <f t="shared" si="115"/>
      </c>
      <c r="AA795" s="9">
        <f t="shared" si="116"/>
      </c>
      <c r="AB795" s="12">
        <f t="shared" si="117"/>
        <v>14.25</v>
      </c>
      <c r="AC795" s="9">
        <f t="shared" si="118"/>
        <v>3.969999999999999</v>
      </c>
      <c r="AD795" s="12">
        <f t="shared" si="119"/>
        <v>578026.0991999999</v>
      </c>
      <c r="AE795" s="12"/>
    </row>
    <row r="796" spans="1:31" s="13" customFormat="1" ht="25.5" customHeight="1">
      <c r="A796" s="6" t="s">
        <v>4587</v>
      </c>
      <c r="B796" s="7"/>
      <c r="C796" s="7" t="s">
        <v>4588</v>
      </c>
      <c r="D796" s="6" t="s">
        <v>4589</v>
      </c>
      <c r="E796" s="6" t="s">
        <v>4590</v>
      </c>
      <c r="F796" s="6" t="s">
        <v>483</v>
      </c>
      <c r="G796" s="8" t="s">
        <v>77</v>
      </c>
      <c r="H796" s="6">
        <v>264</v>
      </c>
      <c r="I796" s="9">
        <v>59.85</v>
      </c>
      <c r="J796" s="10">
        <v>0.22667</v>
      </c>
      <c r="K796" s="8"/>
      <c r="L796" s="6">
        <v>12</v>
      </c>
      <c r="M796" s="6"/>
      <c r="N796" s="8"/>
      <c r="O796" s="8" t="s">
        <v>48</v>
      </c>
      <c r="P796" s="11">
        <v>0.22667</v>
      </c>
      <c r="Q796" s="8" t="s">
        <v>39</v>
      </c>
      <c r="R796" s="8" t="s">
        <v>546</v>
      </c>
      <c r="S796" s="8" t="s">
        <v>4591</v>
      </c>
      <c r="T796" s="8" t="s">
        <v>4592</v>
      </c>
      <c r="U796" s="8">
        <v>3</v>
      </c>
      <c r="V796" s="8">
        <v>0</v>
      </c>
      <c r="W796" s="8">
        <v>6</v>
      </c>
      <c r="X796" s="8">
        <v>0</v>
      </c>
      <c r="Y796" s="9">
        <f t="shared" si="114"/>
        <v>2.73</v>
      </c>
      <c r="Z796" s="12">
        <f t="shared" si="115"/>
        <v>0.455</v>
      </c>
      <c r="AA796" s="9">
        <f t="shared" si="116"/>
        <v>50.18</v>
      </c>
      <c r="AB796" s="12">
        <f t="shared" si="117"/>
      </c>
      <c r="AC796" s="9">
        <f t="shared" si="118"/>
      </c>
      <c r="AD796" s="12">
        <f t="shared" si="119"/>
        <v>59.840880000000006</v>
      </c>
      <c r="AE796" s="12"/>
    </row>
    <row r="797" spans="1:31" s="13" customFormat="1" ht="25.5" customHeight="1">
      <c r="A797" s="6" t="s">
        <v>4593</v>
      </c>
      <c r="B797" s="7"/>
      <c r="C797" s="7" t="s">
        <v>4594</v>
      </c>
      <c r="D797" s="6" t="s">
        <v>4589</v>
      </c>
      <c r="E797" s="6" t="s">
        <v>4590</v>
      </c>
      <c r="F797" s="6" t="s">
        <v>483</v>
      </c>
      <c r="G797" s="8" t="s">
        <v>185</v>
      </c>
      <c r="H797" s="6">
        <v>90</v>
      </c>
      <c r="I797" s="9">
        <v>40.01</v>
      </c>
      <c r="J797" s="10">
        <v>0.4445</v>
      </c>
      <c r="K797" s="8"/>
      <c r="L797" s="6">
        <v>12</v>
      </c>
      <c r="M797" s="6"/>
      <c r="N797" s="8"/>
      <c r="O797" s="8" t="s">
        <v>48</v>
      </c>
      <c r="P797" s="11">
        <v>0.4445</v>
      </c>
      <c r="Q797" s="8" t="s">
        <v>39</v>
      </c>
      <c r="R797" s="8" t="s">
        <v>546</v>
      </c>
      <c r="S797" s="8" t="s">
        <v>4595</v>
      </c>
      <c r="T797" s="8" t="s">
        <v>4596</v>
      </c>
      <c r="U797" s="8">
        <v>29.34</v>
      </c>
      <c r="V797" s="8">
        <v>0</v>
      </c>
      <c r="W797" s="8">
        <v>30</v>
      </c>
      <c r="X797" s="8">
        <v>0</v>
      </c>
      <c r="Y797" s="9">
        <f t="shared" si="114"/>
        <v>26.67</v>
      </c>
      <c r="Z797" s="12">
        <f t="shared" si="115"/>
        <v>0.889</v>
      </c>
      <c r="AA797" s="9">
        <f t="shared" si="116"/>
        <v>50</v>
      </c>
      <c r="AB797" s="12">
        <f t="shared" si="117"/>
      </c>
      <c r="AC797" s="9">
        <f t="shared" si="118"/>
      </c>
      <c r="AD797" s="12">
        <f t="shared" si="119"/>
        <v>40.005</v>
      </c>
      <c r="AE797" s="12"/>
    </row>
    <row r="798" spans="1:31" s="13" customFormat="1" ht="25.5" customHeight="1">
      <c r="A798" s="6" t="s">
        <v>4597</v>
      </c>
      <c r="B798" s="7"/>
      <c r="C798" s="7" t="s">
        <v>4598</v>
      </c>
      <c r="D798" s="6" t="s">
        <v>4589</v>
      </c>
      <c r="E798" s="6" t="s">
        <v>4590</v>
      </c>
      <c r="F798" s="6" t="s">
        <v>864</v>
      </c>
      <c r="G798" s="8" t="s">
        <v>4599</v>
      </c>
      <c r="H798" s="6">
        <v>3370</v>
      </c>
      <c r="I798" s="9">
        <v>4583.2</v>
      </c>
      <c r="J798" s="10">
        <v>1.36</v>
      </c>
      <c r="K798" s="8"/>
      <c r="L798" s="6">
        <v>12</v>
      </c>
      <c r="M798" s="6"/>
      <c r="N798" s="8"/>
      <c r="O798" s="8" t="s">
        <v>32</v>
      </c>
      <c r="P798" s="11">
        <v>1.36</v>
      </c>
      <c r="Q798" s="8" t="s">
        <v>39</v>
      </c>
      <c r="R798" s="8" t="s">
        <v>546</v>
      </c>
      <c r="S798" s="8" t="s">
        <v>4600</v>
      </c>
      <c r="T798" s="8" t="s">
        <v>4601</v>
      </c>
      <c r="U798" s="8">
        <v>3</v>
      </c>
      <c r="V798" s="8">
        <v>0</v>
      </c>
      <c r="W798" s="8">
        <v>1</v>
      </c>
      <c r="X798" s="8">
        <v>0</v>
      </c>
      <c r="Y798" s="9">
        <f t="shared" si="114"/>
        <v>2.73</v>
      </c>
      <c r="Z798" s="12">
        <f t="shared" si="115"/>
        <v>2.73</v>
      </c>
      <c r="AA798" s="9">
        <f t="shared" si="116"/>
        <v>50.18</v>
      </c>
      <c r="AB798" s="12">
        <f t="shared" si="117"/>
      </c>
      <c r="AC798" s="9">
        <f t="shared" si="118"/>
      </c>
      <c r="AD798" s="12">
        <f t="shared" si="119"/>
        <v>4583.200000000001</v>
      </c>
      <c r="AE798" s="12"/>
    </row>
    <row r="799" spans="1:31" s="13" customFormat="1" ht="25.5" customHeight="1">
      <c r="A799" s="6" t="s">
        <v>4603</v>
      </c>
      <c r="B799" s="7"/>
      <c r="C799" s="7" t="s">
        <v>4604</v>
      </c>
      <c r="D799" s="6" t="s">
        <v>4605</v>
      </c>
      <c r="E799" s="6" t="s">
        <v>4602</v>
      </c>
      <c r="F799" s="6" t="s">
        <v>44</v>
      </c>
      <c r="G799" s="8" t="s">
        <v>3568</v>
      </c>
      <c r="H799" s="6">
        <v>2040</v>
      </c>
      <c r="I799" s="9">
        <v>5785.57</v>
      </c>
      <c r="J799" s="10">
        <v>2.83606</v>
      </c>
      <c r="K799" s="8"/>
      <c r="L799" s="6">
        <v>12</v>
      </c>
      <c r="M799" s="6"/>
      <c r="N799" s="8"/>
      <c r="O799" s="8" t="s">
        <v>48</v>
      </c>
      <c r="P799" s="11">
        <v>2.83606</v>
      </c>
      <c r="Q799" s="8" t="s">
        <v>39</v>
      </c>
      <c r="R799" s="8" t="s">
        <v>588</v>
      </c>
      <c r="S799" s="8" t="s">
        <v>4606</v>
      </c>
      <c r="T799" s="8" t="s">
        <v>4607</v>
      </c>
      <c r="U799" s="8">
        <v>93.59</v>
      </c>
      <c r="V799" s="8">
        <v>0</v>
      </c>
      <c r="W799" s="8">
        <v>1</v>
      </c>
      <c r="X799" s="8">
        <v>0</v>
      </c>
      <c r="Y799" s="9">
        <f t="shared" si="114"/>
        <v>85.08</v>
      </c>
      <c r="Z799" s="12">
        <f t="shared" si="115"/>
        <v>85.08</v>
      </c>
      <c r="AA799" s="9">
        <f t="shared" si="116"/>
        <v>96.67</v>
      </c>
      <c r="AB799" s="12">
        <f t="shared" si="117"/>
      </c>
      <c r="AC799" s="9">
        <f t="shared" si="118"/>
      </c>
      <c r="AD799" s="12">
        <f t="shared" si="119"/>
        <v>5785.5624</v>
      </c>
      <c r="AE799" s="12"/>
    </row>
    <row r="800" spans="1:31" s="13" customFormat="1" ht="25.5" customHeight="1">
      <c r="A800" s="6" t="s">
        <v>4608</v>
      </c>
      <c r="B800" s="7"/>
      <c r="C800" s="7" t="s">
        <v>4609</v>
      </c>
      <c r="D800" s="6" t="s">
        <v>4610</v>
      </c>
      <c r="E800" s="6" t="s">
        <v>4611</v>
      </c>
      <c r="F800" s="6" t="s">
        <v>483</v>
      </c>
      <c r="G800" s="8" t="s">
        <v>60</v>
      </c>
      <c r="H800" s="6">
        <v>106</v>
      </c>
      <c r="I800" s="9">
        <v>160.78</v>
      </c>
      <c r="J800" s="10">
        <v>1.50723</v>
      </c>
      <c r="K800" s="8"/>
      <c r="L800" s="6">
        <v>12</v>
      </c>
      <c r="M800" s="6"/>
      <c r="N800" s="8"/>
      <c r="O800" s="8" t="s">
        <v>32</v>
      </c>
      <c r="P800" s="11">
        <v>1.47724</v>
      </c>
      <c r="Q800" s="8" t="s">
        <v>39</v>
      </c>
      <c r="R800" s="8" t="s">
        <v>250</v>
      </c>
      <c r="S800" s="8" t="s">
        <v>4612</v>
      </c>
      <c r="T800" s="8" t="s">
        <v>4613</v>
      </c>
      <c r="U800" s="8">
        <v>26.53</v>
      </c>
      <c r="V800" s="8">
        <v>0</v>
      </c>
      <c r="W800" s="8">
        <v>8</v>
      </c>
      <c r="X800" s="8">
        <v>0</v>
      </c>
      <c r="Y800" s="9">
        <f t="shared" si="114"/>
        <v>24.12</v>
      </c>
      <c r="Z800" s="12">
        <f t="shared" si="115"/>
        <v>3.015</v>
      </c>
      <c r="AA800" s="9">
        <f t="shared" si="116"/>
        <v>51</v>
      </c>
      <c r="AB800" s="12">
        <f t="shared" si="117"/>
      </c>
      <c r="AC800" s="9">
        <f t="shared" si="118"/>
      </c>
      <c r="AD800" s="12">
        <f t="shared" si="119"/>
        <v>156.58744000000002</v>
      </c>
      <c r="AE800" s="12"/>
    </row>
    <row r="801" spans="1:31" s="13" customFormat="1" ht="38.25" customHeight="1">
      <c r="A801" s="6" t="s">
        <v>4614</v>
      </c>
      <c r="B801" s="7"/>
      <c r="C801" s="7" t="s">
        <v>4615</v>
      </c>
      <c r="D801" s="6" t="s">
        <v>4616</v>
      </c>
      <c r="E801" s="6" t="s">
        <v>4617</v>
      </c>
      <c r="F801" s="6" t="s">
        <v>1357</v>
      </c>
      <c r="G801" s="8" t="s">
        <v>4618</v>
      </c>
      <c r="H801" s="6">
        <v>32220</v>
      </c>
      <c r="I801" s="9">
        <v>4451.52</v>
      </c>
      <c r="J801" s="10">
        <v>0.13816</v>
      </c>
      <c r="K801" s="8"/>
      <c r="L801" s="6">
        <v>12</v>
      </c>
      <c r="M801" s="6"/>
      <c r="N801" s="8"/>
      <c r="O801" s="8" t="s">
        <v>48</v>
      </c>
      <c r="P801" s="11">
        <v>0.13816</v>
      </c>
      <c r="Q801" s="8" t="s">
        <v>39</v>
      </c>
      <c r="R801" s="8" t="s">
        <v>794</v>
      </c>
      <c r="S801" s="8" t="s">
        <v>4619</v>
      </c>
      <c r="T801" s="8" t="s">
        <v>4620</v>
      </c>
      <c r="U801" s="8">
        <v>9.12</v>
      </c>
      <c r="V801" s="8">
        <v>0</v>
      </c>
      <c r="W801" s="8">
        <v>30</v>
      </c>
      <c r="X801" s="8">
        <v>0</v>
      </c>
      <c r="Y801" s="9">
        <f t="shared" si="114"/>
        <v>8.29</v>
      </c>
      <c r="Z801" s="12">
        <f t="shared" si="115"/>
        <v>0.27633</v>
      </c>
      <c r="AA801" s="9">
        <f t="shared" si="116"/>
        <v>50</v>
      </c>
      <c r="AB801" s="12">
        <f t="shared" si="117"/>
      </c>
      <c r="AC801" s="9">
        <f t="shared" si="118"/>
      </c>
      <c r="AD801" s="12">
        <f t="shared" si="119"/>
        <v>4451.5152</v>
      </c>
      <c r="AE801" s="12"/>
    </row>
    <row r="802" spans="1:31" s="13" customFormat="1" ht="38.25" customHeight="1">
      <c r="A802" s="6" t="s">
        <v>4621</v>
      </c>
      <c r="B802" s="7"/>
      <c r="C802" s="7" t="s">
        <v>4622</v>
      </c>
      <c r="D802" s="6" t="s">
        <v>4616</v>
      </c>
      <c r="E802" s="6" t="s">
        <v>4617</v>
      </c>
      <c r="F802" s="6" t="s">
        <v>1357</v>
      </c>
      <c r="G802" s="8" t="s">
        <v>4623</v>
      </c>
      <c r="H802" s="6">
        <v>66900</v>
      </c>
      <c r="I802" s="9">
        <v>9242.91</v>
      </c>
      <c r="J802" s="10">
        <v>0.13816</v>
      </c>
      <c r="K802" s="8"/>
      <c r="L802" s="6">
        <v>12</v>
      </c>
      <c r="M802" s="6"/>
      <c r="N802" s="8"/>
      <c r="O802" s="8" t="s">
        <v>48</v>
      </c>
      <c r="P802" s="11">
        <v>0.13816</v>
      </c>
      <c r="Q802" s="8" t="s">
        <v>39</v>
      </c>
      <c r="R802" s="8" t="s">
        <v>794</v>
      </c>
      <c r="S802" s="8" t="s">
        <v>4624</v>
      </c>
      <c r="T802" s="8" t="s">
        <v>4625</v>
      </c>
      <c r="U802" s="8">
        <v>9.12</v>
      </c>
      <c r="V802" s="8">
        <v>0</v>
      </c>
      <c r="W802" s="8">
        <v>30</v>
      </c>
      <c r="X802" s="8">
        <v>0</v>
      </c>
      <c r="Y802" s="9">
        <f t="shared" si="114"/>
        <v>8.29</v>
      </c>
      <c r="Z802" s="12">
        <f t="shared" si="115"/>
        <v>0.27633</v>
      </c>
      <c r="AA802" s="9">
        <f t="shared" si="116"/>
        <v>50</v>
      </c>
      <c r="AB802" s="12">
        <f t="shared" si="117"/>
      </c>
      <c r="AC802" s="9">
        <f t="shared" si="118"/>
      </c>
      <c r="AD802" s="12">
        <f t="shared" si="119"/>
        <v>9242.904</v>
      </c>
      <c r="AE802" s="12"/>
    </row>
    <row r="803" spans="1:31" s="13" customFormat="1" ht="38.25" customHeight="1">
      <c r="A803" s="6" t="s">
        <v>4626</v>
      </c>
      <c r="B803" s="7"/>
      <c r="C803" s="7" t="s">
        <v>4627</v>
      </c>
      <c r="D803" s="6" t="s">
        <v>4628</v>
      </c>
      <c r="E803" s="6" t="s">
        <v>4629</v>
      </c>
      <c r="F803" s="6" t="s">
        <v>36</v>
      </c>
      <c r="G803" s="8" t="s">
        <v>1248</v>
      </c>
      <c r="H803" s="6">
        <v>5400</v>
      </c>
      <c r="I803" s="9">
        <v>513.49</v>
      </c>
      <c r="J803" s="10">
        <v>0.09509</v>
      </c>
      <c r="K803" s="8"/>
      <c r="L803" s="6">
        <v>12</v>
      </c>
      <c r="M803" s="6"/>
      <c r="N803" s="8"/>
      <c r="O803" s="8" t="s">
        <v>32</v>
      </c>
      <c r="P803" s="11">
        <v>0.09509</v>
      </c>
      <c r="Q803" s="8" t="s">
        <v>39</v>
      </c>
      <c r="R803" s="8" t="s">
        <v>1338</v>
      </c>
      <c r="S803" s="8" t="s">
        <v>4630</v>
      </c>
      <c r="T803" s="8" t="s">
        <v>4631</v>
      </c>
      <c r="U803" s="8">
        <v>5.23</v>
      </c>
      <c r="V803" s="8">
        <v>0</v>
      </c>
      <c r="W803" s="8">
        <v>25</v>
      </c>
      <c r="X803" s="8">
        <v>0</v>
      </c>
      <c r="Y803" s="9">
        <f t="shared" si="114"/>
        <v>4.75</v>
      </c>
      <c r="Z803" s="12">
        <f t="shared" si="115"/>
        <v>0.19</v>
      </c>
      <c r="AA803" s="9">
        <f t="shared" si="116"/>
        <v>49.95</v>
      </c>
      <c r="AB803" s="12">
        <f t="shared" si="117"/>
      </c>
      <c r="AC803" s="9">
        <f t="shared" si="118"/>
      </c>
      <c r="AD803" s="12">
        <f t="shared" si="119"/>
        <v>513.486</v>
      </c>
      <c r="AE803" s="12"/>
    </row>
    <row r="804" spans="1:31" s="13" customFormat="1" ht="38.25" customHeight="1">
      <c r="A804" s="6" t="s">
        <v>4632</v>
      </c>
      <c r="B804" s="7"/>
      <c r="C804" s="7" t="s">
        <v>4633</v>
      </c>
      <c r="D804" s="6" t="s">
        <v>4628</v>
      </c>
      <c r="E804" s="6" t="s">
        <v>4629</v>
      </c>
      <c r="F804" s="6" t="s">
        <v>4634</v>
      </c>
      <c r="G804" s="8" t="s">
        <v>4635</v>
      </c>
      <c r="H804" s="6">
        <v>636</v>
      </c>
      <c r="I804" s="9">
        <v>18056.62</v>
      </c>
      <c r="J804" s="10">
        <v>28.39091</v>
      </c>
      <c r="K804" s="8"/>
      <c r="L804" s="6">
        <v>12</v>
      </c>
      <c r="M804" s="6"/>
      <c r="N804" s="8"/>
      <c r="O804" s="8" t="s">
        <v>32</v>
      </c>
      <c r="P804" s="11">
        <v>28.3909</v>
      </c>
      <c r="Q804" s="8" t="s">
        <v>39</v>
      </c>
      <c r="R804" s="8" t="s">
        <v>1338</v>
      </c>
      <c r="S804" s="8" t="s">
        <v>4636</v>
      </c>
      <c r="T804" s="8" t="s">
        <v>4637</v>
      </c>
      <c r="U804" s="8">
        <v>62.46</v>
      </c>
      <c r="V804" s="8">
        <v>0</v>
      </c>
      <c r="W804" s="8">
        <v>1</v>
      </c>
      <c r="X804" s="8">
        <v>0</v>
      </c>
      <c r="Y804" s="9">
        <f t="shared" si="114"/>
        <v>56.78</v>
      </c>
      <c r="Z804" s="12">
        <f t="shared" si="115"/>
        <v>56.78</v>
      </c>
      <c r="AA804" s="9">
        <f t="shared" si="116"/>
        <v>50</v>
      </c>
      <c r="AB804" s="12">
        <f t="shared" si="117"/>
      </c>
      <c r="AC804" s="9">
        <f t="shared" si="118"/>
      </c>
      <c r="AD804" s="12">
        <f t="shared" si="119"/>
        <v>18056.612399999998</v>
      </c>
      <c r="AE804" s="12"/>
    </row>
    <row r="805" spans="1:31" s="13" customFormat="1" ht="25.5" customHeight="1">
      <c r="A805" s="6" t="s">
        <v>4638</v>
      </c>
      <c r="B805" s="7"/>
      <c r="C805" s="7" t="s">
        <v>4639</v>
      </c>
      <c r="D805" s="6" t="s">
        <v>4640</v>
      </c>
      <c r="E805" s="6" t="s">
        <v>4641</v>
      </c>
      <c r="F805" s="6" t="s">
        <v>977</v>
      </c>
      <c r="G805" s="8" t="s">
        <v>173</v>
      </c>
      <c r="H805" s="6">
        <v>53200</v>
      </c>
      <c r="I805" s="9">
        <v>67974.18</v>
      </c>
      <c r="J805" s="10">
        <v>1.27771</v>
      </c>
      <c r="K805" s="8"/>
      <c r="L805" s="6">
        <v>12</v>
      </c>
      <c r="M805" s="6"/>
      <c r="N805" s="8"/>
      <c r="O805" s="8" t="s">
        <v>32</v>
      </c>
      <c r="P805" s="11">
        <v>0.37</v>
      </c>
      <c r="Q805" s="8" t="s">
        <v>39</v>
      </c>
      <c r="R805" s="8" t="s">
        <v>128</v>
      </c>
      <c r="S805" s="8" t="s">
        <v>4642</v>
      </c>
      <c r="T805" s="8" t="s">
        <v>4643</v>
      </c>
      <c r="U805" s="8">
        <v>0</v>
      </c>
      <c r="V805" s="8">
        <v>33.06</v>
      </c>
      <c r="W805" s="8">
        <v>56</v>
      </c>
      <c r="X805" s="8">
        <v>0</v>
      </c>
      <c r="Y805" s="9">
        <f t="shared" si="114"/>
      </c>
      <c r="Z805" s="12">
        <f t="shared" si="115"/>
      </c>
      <c r="AA805" s="9">
        <f t="shared" si="116"/>
      </c>
      <c r="AB805" s="12">
        <f t="shared" si="117"/>
        <v>0.59036</v>
      </c>
      <c r="AC805" s="9">
        <f t="shared" si="118"/>
        <v>37.33</v>
      </c>
      <c r="AD805" s="12">
        <f t="shared" si="119"/>
        <v>19684</v>
      </c>
      <c r="AE805" s="12"/>
    </row>
    <row r="806" spans="1:31" s="13" customFormat="1" ht="25.5" customHeight="1">
      <c r="A806" s="6" t="s">
        <v>4644</v>
      </c>
      <c r="B806" s="7"/>
      <c r="C806" s="7" t="s">
        <v>4645</v>
      </c>
      <c r="D806" s="6" t="s">
        <v>4640</v>
      </c>
      <c r="E806" s="6" t="s">
        <v>4641</v>
      </c>
      <c r="F806" s="6" t="s">
        <v>977</v>
      </c>
      <c r="G806" s="8" t="s">
        <v>917</v>
      </c>
      <c r="H806" s="6">
        <v>44952</v>
      </c>
      <c r="I806" s="9">
        <v>114871.24</v>
      </c>
      <c r="J806" s="10">
        <v>2.55542</v>
      </c>
      <c r="K806" s="8"/>
      <c r="L806" s="6">
        <v>12</v>
      </c>
      <c r="M806" s="6"/>
      <c r="N806" s="8"/>
      <c r="O806" s="8" t="s">
        <v>32</v>
      </c>
      <c r="P806" s="11">
        <v>0.74</v>
      </c>
      <c r="Q806" s="8" t="s">
        <v>39</v>
      </c>
      <c r="R806" s="8" t="s">
        <v>128</v>
      </c>
      <c r="S806" s="8" t="s">
        <v>4646</v>
      </c>
      <c r="T806" s="8" t="s">
        <v>4647</v>
      </c>
      <c r="U806" s="8">
        <v>0</v>
      </c>
      <c r="V806" s="8">
        <v>33.06</v>
      </c>
      <c r="W806" s="8">
        <v>28</v>
      </c>
      <c r="X806" s="8">
        <v>0</v>
      </c>
      <c r="Y806" s="9">
        <f t="shared" si="114"/>
      </c>
      <c r="Z806" s="12">
        <f t="shared" si="115"/>
      </c>
      <c r="AA806" s="9">
        <f t="shared" si="116"/>
      </c>
      <c r="AB806" s="12">
        <f t="shared" si="117"/>
        <v>1.18071</v>
      </c>
      <c r="AC806" s="9">
        <f t="shared" si="118"/>
        <v>37.33</v>
      </c>
      <c r="AD806" s="12">
        <f t="shared" si="119"/>
        <v>33264.48</v>
      </c>
      <c r="AE806" s="12"/>
    </row>
    <row r="807" spans="1:31" s="13" customFormat="1" ht="25.5" customHeight="1">
      <c r="A807" s="6" t="s">
        <v>4648</v>
      </c>
      <c r="B807" s="7"/>
      <c r="C807" s="7" t="s">
        <v>4649</v>
      </c>
      <c r="D807" s="6" t="s">
        <v>4640</v>
      </c>
      <c r="E807" s="6" t="s">
        <v>4641</v>
      </c>
      <c r="F807" s="6" t="s">
        <v>4540</v>
      </c>
      <c r="G807" s="8" t="s">
        <v>4650</v>
      </c>
      <c r="H807" s="6">
        <v>144</v>
      </c>
      <c r="I807" s="9">
        <v>9198.87</v>
      </c>
      <c r="J807" s="10">
        <v>63.88103</v>
      </c>
      <c r="K807" s="8"/>
      <c r="L807" s="6">
        <v>12</v>
      </c>
      <c r="M807" s="6"/>
      <c r="N807" s="8"/>
      <c r="O807" s="8" t="s">
        <v>32</v>
      </c>
      <c r="P807" s="11">
        <v>63.88103</v>
      </c>
      <c r="Q807" s="8" t="s">
        <v>39</v>
      </c>
      <c r="R807" s="8" t="s">
        <v>1779</v>
      </c>
      <c r="S807" s="8" t="s">
        <v>4651</v>
      </c>
      <c r="T807" s="8" t="s">
        <v>4652</v>
      </c>
      <c r="U807" s="8">
        <v>0</v>
      </c>
      <c r="V807" s="8">
        <v>63.88</v>
      </c>
      <c r="W807" s="8">
        <v>1</v>
      </c>
      <c r="X807" s="8">
        <v>0</v>
      </c>
      <c r="Y807" s="9">
        <f t="shared" si="114"/>
      </c>
      <c r="Z807" s="12">
        <f t="shared" si="115"/>
      </c>
      <c r="AA807" s="9">
        <f t="shared" si="116"/>
      </c>
      <c r="AB807" s="12">
        <f t="shared" si="117"/>
        <v>63.88</v>
      </c>
      <c r="AC807" s="9">
        <f t="shared" si="118"/>
        <v>0</v>
      </c>
      <c r="AD807" s="12">
        <f t="shared" si="119"/>
        <v>9198.86832</v>
      </c>
      <c r="AE807" s="12"/>
    </row>
    <row r="808" spans="1:31" s="13" customFormat="1" ht="25.5" customHeight="1">
      <c r="A808" s="6" t="s">
        <v>4653</v>
      </c>
      <c r="B808" s="7"/>
      <c r="C808" s="7" t="s">
        <v>4654</v>
      </c>
      <c r="D808" s="6" t="s">
        <v>4655</v>
      </c>
      <c r="E808" s="6" t="s">
        <v>4656</v>
      </c>
      <c r="F808" s="6" t="s">
        <v>4657</v>
      </c>
      <c r="G808" s="8" t="s">
        <v>4658</v>
      </c>
      <c r="H808" s="6">
        <v>2520</v>
      </c>
      <c r="I808" s="9">
        <v>31500</v>
      </c>
      <c r="J808" s="10">
        <v>12.5</v>
      </c>
      <c r="K808" s="8"/>
      <c r="L808" s="6">
        <v>12</v>
      </c>
      <c r="M808" s="6"/>
      <c r="N808" s="8"/>
      <c r="O808" s="8" t="s">
        <v>48</v>
      </c>
      <c r="P808" s="11">
        <v>12.5</v>
      </c>
      <c r="Q808" s="8" t="s">
        <v>39</v>
      </c>
      <c r="R808" s="8" t="s">
        <v>933</v>
      </c>
      <c r="S808" s="8" t="s">
        <v>4659</v>
      </c>
      <c r="T808" s="8" t="s">
        <v>4660</v>
      </c>
      <c r="U808" s="8">
        <v>0</v>
      </c>
      <c r="V808" s="8">
        <v>161</v>
      </c>
      <c r="W808" s="8">
        <v>10</v>
      </c>
      <c r="X808" s="8">
        <v>0</v>
      </c>
      <c r="Y808" s="9">
        <f t="shared" si="114"/>
      </c>
      <c r="Z808" s="12">
        <f t="shared" si="115"/>
      </c>
      <c r="AA808" s="9">
        <f t="shared" si="116"/>
      </c>
      <c r="AB808" s="12">
        <f t="shared" si="117"/>
        <v>16.1</v>
      </c>
      <c r="AC808" s="9">
        <f t="shared" si="118"/>
        <v>22.36</v>
      </c>
      <c r="AD808" s="12">
        <f t="shared" si="119"/>
        <v>31500</v>
      </c>
      <c r="AE808" s="12"/>
    </row>
    <row r="809" spans="1:31" s="13" customFormat="1" ht="38.25" customHeight="1">
      <c r="A809" s="6" t="s">
        <v>4661</v>
      </c>
      <c r="B809" s="7"/>
      <c r="C809" s="7" t="s">
        <v>4662</v>
      </c>
      <c r="D809" s="6" t="s">
        <v>4663</v>
      </c>
      <c r="E809" s="6" t="s">
        <v>4664</v>
      </c>
      <c r="F809" s="6" t="s">
        <v>4665</v>
      </c>
      <c r="G809" s="8" t="s">
        <v>4666</v>
      </c>
      <c r="H809" s="6">
        <v>43800</v>
      </c>
      <c r="I809" s="9">
        <v>10731</v>
      </c>
      <c r="J809" s="10">
        <v>0.245</v>
      </c>
      <c r="K809" s="8"/>
      <c r="L809" s="6">
        <v>12</v>
      </c>
      <c r="M809" s="6"/>
      <c r="N809" s="8"/>
      <c r="O809" s="8" t="s">
        <v>32</v>
      </c>
      <c r="P809" s="11">
        <v>0.244</v>
      </c>
      <c r="Q809" s="8" t="s">
        <v>39</v>
      </c>
      <c r="R809" s="8" t="s">
        <v>692</v>
      </c>
      <c r="S809" s="8" t="s">
        <v>4667</v>
      </c>
      <c r="T809" s="8" t="s">
        <v>4668</v>
      </c>
      <c r="U809" s="8">
        <v>148.62</v>
      </c>
      <c r="V809" s="8">
        <v>0</v>
      </c>
      <c r="W809" s="8">
        <v>10</v>
      </c>
      <c r="X809" s="8">
        <v>0</v>
      </c>
      <c r="Y809" s="9">
        <f t="shared" si="114"/>
        <v>135.11</v>
      </c>
      <c r="Z809" s="12">
        <f t="shared" si="115"/>
        <v>13.511</v>
      </c>
      <c r="AA809" s="9">
        <f t="shared" si="116"/>
        <v>98.19</v>
      </c>
      <c r="AB809" s="12">
        <f t="shared" si="117"/>
      </c>
      <c r="AC809" s="9">
        <f t="shared" si="118"/>
      </c>
      <c r="AD809" s="12">
        <f t="shared" si="119"/>
        <v>10687.199999999999</v>
      </c>
      <c r="AE809" s="12"/>
    </row>
    <row r="810" spans="1:31" s="13" customFormat="1" ht="38.25" customHeight="1">
      <c r="A810" s="6" t="s">
        <v>4669</v>
      </c>
      <c r="B810" s="7"/>
      <c r="C810" s="7" t="s">
        <v>4670</v>
      </c>
      <c r="D810" s="6" t="s">
        <v>4663</v>
      </c>
      <c r="E810" s="6" t="s">
        <v>4664</v>
      </c>
      <c r="F810" s="6" t="s">
        <v>4665</v>
      </c>
      <c r="G810" s="8" t="s">
        <v>4671</v>
      </c>
      <c r="H810" s="6">
        <v>109800</v>
      </c>
      <c r="I810" s="9">
        <v>29755.8</v>
      </c>
      <c r="J810" s="10">
        <v>0.271</v>
      </c>
      <c r="K810" s="8"/>
      <c r="L810" s="6">
        <v>12</v>
      </c>
      <c r="M810" s="6"/>
      <c r="N810" s="8"/>
      <c r="O810" s="8" t="s">
        <v>32</v>
      </c>
      <c r="P810" s="11">
        <v>0.27</v>
      </c>
      <c r="Q810" s="8" t="s">
        <v>39</v>
      </c>
      <c r="R810" s="8" t="s">
        <v>692</v>
      </c>
      <c r="S810" s="8" t="s">
        <v>4672</v>
      </c>
      <c r="T810" s="8" t="s">
        <v>4673</v>
      </c>
      <c r="U810" s="8">
        <v>156.01</v>
      </c>
      <c r="V810" s="8">
        <v>0</v>
      </c>
      <c r="W810" s="8">
        <v>10</v>
      </c>
      <c r="X810" s="8">
        <v>0</v>
      </c>
      <c r="Y810" s="9">
        <f t="shared" si="114"/>
        <v>141.83</v>
      </c>
      <c r="Z810" s="12">
        <f t="shared" si="115"/>
        <v>14.183</v>
      </c>
      <c r="AA810" s="9">
        <f t="shared" si="116"/>
        <v>98.1</v>
      </c>
      <c r="AB810" s="12">
        <f t="shared" si="117"/>
      </c>
      <c r="AC810" s="9">
        <f t="shared" si="118"/>
      </c>
      <c r="AD810" s="12">
        <f t="shared" si="119"/>
        <v>29646.000000000004</v>
      </c>
      <c r="AE810" s="12"/>
    </row>
    <row r="811" spans="1:31" s="13" customFormat="1" ht="38.25" customHeight="1">
      <c r="A811" s="6" t="s">
        <v>4674</v>
      </c>
      <c r="B811" s="7"/>
      <c r="C811" s="7" t="s">
        <v>4675</v>
      </c>
      <c r="D811" s="6" t="s">
        <v>4663</v>
      </c>
      <c r="E811" s="6" t="s">
        <v>4664</v>
      </c>
      <c r="F811" s="6" t="s">
        <v>4665</v>
      </c>
      <c r="G811" s="8" t="s">
        <v>4676</v>
      </c>
      <c r="H811" s="6">
        <v>2400</v>
      </c>
      <c r="I811" s="9">
        <v>1180.8</v>
      </c>
      <c r="J811" s="10">
        <v>0.492</v>
      </c>
      <c r="K811" s="8"/>
      <c r="L811" s="6">
        <v>12</v>
      </c>
      <c r="M811" s="6"/>
      <c r="N811" s="8"/>
      <c r="O811" s="8" t="s">
        <v>32</v>
      </c>
      <c r="P811" s="11">
        <v>0.492</v>
      </c>
      <c r="Q811" s="8" t="s">
        <v>39</v>
      </c>
      <c r="R811" s="8" t="s">
        <v>692</v>
      </c>
      <c r="S811" s="8" t="s">
        <v>4677</v>
      </c>
      <c r="T811" s="8" t="s">
        <v>4678</v>
      </c>
      <c r="U811" s="8">
        <v>45.78</v>
      </c>
      <c r="V811" s="8">
        <v>0</v>
      </c>
      <c r="W811" s="8">
        <v>10</v>
      </c>
      <c r="X811" s="8">
        <v>0</v>
      </c>
      <c r="Y811" s="9">
        <f t="shared" si="114"/>
        <v>41.62</v>
      </c>
      <c r="Z811" s="12">
        <f t="shared" si="115"/>
        <v>4.162</v>
      </c>
      <c r="AA811" s="9">
        <f t="shared" si="116"/>
        <v>88.18</v>
      </c>
      <c r="AB811" s="12">
        <f t="shared" si="117"/>
      </c>
      <c r="AC811" s="9">
        <f t="shared" si="118"/>
      </c>
      <c r="AD811" s="12">
        <f t="shared" si="119"/>
        <v>1180.8</v>
      </c>
      <c r="AE811" s="12"/>
    </row>
    <row r="812" spans="1:31" s="13" customFormat="1" ht="25.5" customHeight="1">
      <c r="A812" s="6" t="s">
        <v>4681</v>
      </c>
      <c r="B812" s="7"/>
      <c r="C812" s="7" t="s">
        <v>4682</v>
      </c>
      <c r="D812" s="6" t="s">
        <v>4679</v>
      </c>
      <c r="E812" s="6" t="s">
        <v>4680</v>
      </c>
      <c r="F812" s="6" t="s">
        <v>4683</v>
      </c>
      <c r="G812" s="8" t="s">
        <v>2465</v>
      </c>
      <c r="H812" s="6">
        <v>600</v>
      </c>
      <c r="I812" s="9">
        <v>440.4</v>
      </c>
      <c r="J812" s="10">
        <v>0.734</v>
      </c>
      <c r="K812" s="8"/>
      <c r="L812" s="6">
        <v>12</v>
      </c>
      <c r="M812" s="6"/>
      <c r="N812" s="8"/>
      <c r="O812" s="8" t="s">
        <v>32</v>
      </c>
      <c r="P812" s="11">
        <v>0.734</v>
      </c>
      <c r="Q812" s="8" t="s">
        <v>39</v>
      </c>
      <c r="R812" s="8" t="s">
        <v>692</v>
      </c>
      <c r="S812" s="8" t="s">
        <v>4684</v>
      </c>
      <c r="T812" s="8" t="s">
        <v>4685</v>
      </c>
      <c r="U812" s="8">
        <v>45.78</v>
      </c>
      <c r="V812" s="8">
        <v>0</v>
      </c>
      <c r="W812" s="8">
        <v>10</v>
      </c>
      <c r="X812" s="8">
        <v>0</v>
      </c>
      <c r="Y812" s="9">
        <f t="shared" si="114"/>
        <v>41.62</v>
      </c>
      <c r="Z812" s="12">
        <f t="shared" si="115"/>
        <v>4.162</v>
      </c>
      <c r="AA812" s="9">
        <f t="shared" si="116"/>
        <v>82.36</v>
      </c>
      <c r="AB812" s="12">
        <f t="shared" si="117"/>
      </c>
      <c r="AC812" s="9">
        <f t="shared" si="118"/>
      </c>
      <c r="AD812" s="12">
        <f t="shared" si="119"/>
        <v>440.4</v>
      </c>
      <c r="AE812" s="12"/>
    </row>
    <row r="813" spans="1:31" s="13" customFormat="1" ht="38.25" customHeight="1">
      <c r="A813" s="6" t="s">
        <v>4686</v>
      </c>
      <c r="B813" s="7"/>
      <c r="C813" s="7" t="s">
        <v>4687</v>
      </c>
      <c r="D813" s="6" t="s">
        <v>4688</v>
      </c>
      <c r="E813" s="6" t="s">
        <v>4689</v>
      </c>
      <c r="F813" s="6" t="s">
        <v>36</v>
      </c>
      <c r="G813" s="8" t="s">
        <v>201</v>
      </c>
      <c r="H813" s="6">
        <v>7300</v>
      </c>
      <c r="I813" s="9">
        <v>2120.95</v>
      </c>
      <c r="J813" s="10">
        <v>0.29054</v>
      </c>
      <c r="K813" s="8"/>
      <c r="L813" s="6">
        <v>12</v>
      </c>
      <c r="M813" s="6"/>
      <c r="N813" s="8"/>
      <c r="O813" s="8" t="s">
        <v>32</v>
      </c>
      <c r="P813" s="11">
        <v>0.29054</v>
      </c>
      <c r="Q813" s="8" t="s">
        <v>39</v>
      </c>
      <c r="R813" s="8" t="s">
        <v>1338</v>
      </c>
      <c r="S813" s="8" t="s">
        <v>4690</v>
      </c>
      <c r="T813" s="8" t="s">
        <v>4691</v>
      </c>
      <c r="U813" s="8">
        <v>15.98</v>
      </c>
      <c r="V813" s="8">
        <v>0</v>
      </c>
      <c r="W813" s="8">
        <v>25</v>
      </c>
      <c r="X813" s="8">
        <v>0</v>
      </c>
      <c r="Y813" s="9">
        <f t="shared" si="114"/>
        <v>14.53</v>
      </c>
      <c r="Z813" s="12">
        <f t="shared" si="115"/>
        <v>0.5812</v>
      </c>
      <c r="AA813" s="9">
        <f t="shared" si="116"/>
        <v>50.01</v>
      </c>
      <c r="AB813" s="12">
        <f t="shared" si="117"/>
      </c>
      <c r="AC813" s="9">
        <f t="shared" si="118"/>
      </c>
      <c r="AD813" s="12">
        <f t="shared" si="119"/>
        <v>2120.942</v>
      </c>
      <c r="AE813" s="12"/>
    </row>
    <row r="814" spans="1:31" s="13" customFormat="1" ht="25.5" customHeight="1">
      <c r="A814" s="6" t="s">
        <v>4692</v>
      </c>
      <c r="B814" s="7"/>
      <c r="C814" s="7" t="s">
        <v>4693</v>
      </c>
      <c r="D814" s="6" t="s">
        <v>4694</v>
      </c>
      <c r="E814" s="6" t="s">
        <v>4695</v>
      </c>
      <c r="F814" s="6" t="s">
        <v>4696</v>
      </c>
      <c r="G814" s="8" t="s">
        <v>1501</v>
      </c>
      <c r="H814" s="6">
        <v>160520</v>
      </c>
      <c r="I814" s="9">
        <v>768890.8</v>
      </c>
      <c r="J814" s="10">
        <v>4.79</v>
      </c>
      <c r="K814" s="8"/>
      <c r="L814" s="6">
        <v>12</v>
      </c>
      <c r="M814" s="6"/>
      <c r="N814" s="8"/>
      <c r="O814" s="8" t="s">
        <v>32</v>
      </c>
      <c r="P814" s="11">
        <v>3.57</v>
      </c>
      <c r="Q814" s="8" t="s">
        <v>39</v>
      </c>
      <c r="R814" s="8" t="s">
        <v>471</v>
      </c>
      <c r="S814" s="8" t="s">
        <v>4697</v>
      </c>
      <c r="T814" s="8" t="s">
        <v>4698</v>
      </c>
      <c r="U814" s="8">
        <v>0</v>
      </c>
      <c r="V814" s="8">
        <v>119.89</v>
      </c>
      <c r="W814" s="8">
        <v>10</v>
      </c>
      <c r="X814" s="8">
        <v>0</v>
      </c>
      <c r="Y814" s="9">
        <f t="shared" si="114"/>
      </c>
      <c r="Z814" s="12">
        <f t="shared" si="115"/>
      </c>
      <c r="AA814" s="9">
        <f t="shared" si="116"/>
      </c>
      <c r="AB814" s="12">
        <f t="shared" si="117"/>
        <v>11.989</v>
      </c>
      <c r="AC814" s="9">
        <f t="shared" si="118"/>
        <v>70.22</v>
      </c>
      <c r="AD814" s="12">
        <f t="shared" si="119"/>
        <v>573056.4</v>
      </c>
      <c r="AE814" s="12"/>
    </row>
    <row r="815" spans="1:31" s="13" customFormat="1" ht="25.5" customHeight="1">
      <c r="A815" s="6" t="s">
        <v>4699</v>
      </c>
      <c r="B815" s="7"/>
      <c r="C815" s="7" t="s">
        <v>4700</v>
      </c>
      <c r="D815" s="6" t="s">
        <v>4694</v>
      </c>
      <c r="E815" s="6" t="s">
        <v>4695</v>
      </c>
      <c r="F815" s="6" t="s">
        <v>4696</v>
      </c>
      <c r="G815" s="8" t="s">
        <v>185</v>
      </c>
      <c r="H815" s="6">
        <v>38900</v>
      </c>
      <c r="I815" s="9">
        <v>114366</v>
      </c>
      <c r="J815" s="10">
        <v>2.94</v>
      </c>
      <c r="K815" s="8"/>
      <c r="L815" s="6">
        <v>12</v>
      </c>
      <c r="M815" s="6"/>
      <c r="N815" s="8"/>
      <c r="O815" s="8" t="s">
        <v>38</v>
      </c>
      <c r="P815" s="11">
        <v>2.32</v>
      </c>
      <c r="Q815" s="8" t="s">
        <v>39</v>
      </c>
      <c r="R815" s="8" t="s">
        <v>1496</v>
      </c>
      <c r="S815" s="8" t="s">
        <v>4701</v>
      </c>
      <c r="T815" s="8" t="s">
        <v>4702</v>
      </c>
      <c r="U815" s="8">
        <v>0</v>
      </c>
      <c r="V815" s="8">
        <v>64.77</v>
      </c>
      <c r="W815" s="8">
        <v>10</v>
      </c>
      <c r="X815" s="8">
        <v>0</v>
      </c>
      <c r="Y815" s="9">
        <f t="shared" si="114"/>
      </c>
      <c r="Z815" s="12">
        <f t="shared" si="115"/>
      </c>
      <c r="AA815" s="9">
        <f t="shared" si="116"/>
      </c>
      <c r="AB815" s="12">
        <f t="shared" si="117"/>
        <v>6.477</v>
      </c>
      <c r="AC815" s="9">
        <f t="shared" si="118"/>
        <v>64.18</v>
      </c>
      <c r="AD815" s="12">
        <f t="shared" si="119"/>
        <v>90248</v>
      </c>
      <c r="AE815" s="12"/>
    </row>
    <row r="816" spans="1:31" s="13" customFormat="1" ht="25.5" customHeight="1">
      <c r="A816" s="6" t="s">
        <v>4703</v>
      </c>
      <c r="B816" s="7"/>
      <c r="C816" s="7" t="s">
        <v>4704</v>
      </c>
      <c r="D816" s="6" t="s">
        <v>4705</v>
      </c>
      <c r="E816" s="6" t="s">
        <v>4706</v>
      </c>
      <c r="F816" s="6" t="s">
        <v>988</v>
      </c>
      <c r="G816" s="8" t="s">
        <v>1481</v>
      </c>
      <c r="H816" s="6">
        <v>420</v>
      </c>
      <c r="I816" s="9">
        <v>0.03</v>
      </c>
      <c r="J816" s="10">
        <v>5E-05</v>
      </c>
      <c r="K816" s="8"/>
      <c r="L816" s="6">
        <v>12</v>
      </c>
      <c r="M816" s="6"/>
      <c r="N816" s="8"/>
      <c r="O816" s="8" t="s">
        <v>38</v>
      </c>
      <c r="P816" s="11">
        <v>5E-05</v>
      </c>
      <c r="Q816" s="8" t="s">
        <v>39</v>
      </c>
      <c r="R816" s="8" t="s">
        <v>1418</v>
      </c>
      <c r="S816" s="8" t="s">
        <v>4707</v>
      </c>
      <c r="T816" s="8" t="s">
        <v>4708</v>
      </c>
      <c r="U816" s="8">
        <v>25.27</v>
      </c>
      <c r="V816" s="8">
        <v>0</v>
      </c>
      <c r="W816" s="8">
        <v>7</v>
      </c>
      <c r="X816" s="8">
        <v>0</v>
      </c>
      <c r="Y816" s="9">
        <f t="shared" si="114"/>
        <v>22.97</v>
      </c>
      <c r="Z816" s="12">
        <f t="shared" si="115"/>
        <v>3.28143</v>
      </c>
      <c r="AA816" s="9">
        <f t="shared" si="116"/>
        <v>100</v>
      </c>
      <c r="AB816" s="12">
        <f t="shared" si="117"/>
      </c>
      <c r="AC816" s="9">
        <f t="shared" si="118"/>
      </c>
      <c r="AD816" s="12">
        <f t="shared" si="119"/>
        <v>0.021</v>
      </c>
      <c r="AE816" s="12"/>
    </row>
    <row r="817" spans="1:31" s="13" customFormat="1" ht="25.5" customHeight="1">
      <c r="A817" s="6" t="s">
        <v>4709</v>
      </c>
      <c r="B817" s="7"/>
      <c r="C817" s="7" t="s">
        <v>4710</v>
      </c>
      <c r="D817" s="6" t="s">
        <v>4705</v>
      </c>
      <c r="E817" s="6" t="s">
        <v>4706</v>
      </c>
      <c r="F817" s="6" t="s">
        <v>988</v>
      </c>
      <c r="G817" s="8" t="s">
        <v>1959</v>
      </c>
      <c r="H817" s="6">
        <v>3724</v>
      </c>
      <c r="I817" s="9">
        <v>0.19</v>
      </c>
      <c r="J817" s="10">
        <v>5E-05</v>
      </c>
      <c r="K817" s="8"/>
      <c r="L817" s="6">
        <v>12</v>
      </c>
      <c r="M817" s="6"/>
      <c r="N817" s="8"/>
      <c r="O817" s="8" t="s">
        <v>32</v>
      </c>
      <c r="P817" s="11">
        <v>1E-05</v>
      </c>
      <c r="Q817" s="8" t="s">
        <v>39</v>
      </c>
      <c r="R817" s="8" t="s">
        <v>345</v>
      </c>
      <c r="S817" s="8" t="s">
        <v>4711</v>
      </c>
      <c r="T817" s="8" t="s">
        <v>4712</v>
      </c>
      <c r="U817" s="8">
        <v>35.94</v>
      </c>
      <c r="V817" s="8">
        <v>0</v>
      </c>
      <c r="W817" s="8">
        <v>7</v>
      </c>
      <c r="X817" s="8">
        <v>0</v>
      </c>
      <c r="Y817" s="9">
        <f t="shared" si="114"/>
        <v>32.67</v>
      </c>
      <c r="Z817" s="12">
        <f t="shared" si="115"/>
        <v>4.66714</v>
      </c>
      <c r="AA817" s="9">
        <f t="shared" si="116"/>
        <v>100</v>
      </c>
      <c r="AB817" s="12">
        <f t="shared" si="117"/>
      </c>
      <c r="AC817" s="9">
        <f t="shared" si="118"/>
      </c>
      <c r="AD817" s="12">
        <f t="shared" si="119"/>
        <v>0.03724</v>
      </c>
      <c r="AE817" s="12"/>
    </row>
    <row r="818" spans="1:31" s="13" customFormat="1" ht="25.5" customHeight="1">
      <c r="A818" s="6" t="s">
        <v>4713</v>
      </c>
      <c r="B818" s="7"/>
      <c r="C818" s="7" t="s">
        <v>4714</v>
      </c>
      <c r="D818" s="6" t="s">
        <v>4705</v>
      </c>
      <c r="E818" s="6" t="s">
        <v>4706</v>
      </c>
      <c r="F818" s="6" t="s">
        <v>977</v>
      </c>
      <c r="G818" s="8" t="s">
        <v>134</v>
      </c>
      <c r="H818" s="6">
        <v>73920</v>
      </c>
      <c r="I818" s="9">
        <v>3.7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345</v>
      </c>
      <c r="S818" s="8" t="s">
        <v>4715</v>
      </c>
      <c r="T818" s="8" t="s">
        <v>4716</v>
      </c>
      <c r="U818" s="8">
        <v>16.57</v>
      </c>
      <c r="V818" s="8">
        <v>0</v>
      </c>
      <c r="W818" s="8">
        <v>60</v>
      </c>
      <c r="X818" s="8">
        <v>0</v>
      </c>
      <c r="Y818" s="9">
        <f t="shared" si="114"/>
        <v>15.06</v>
      </c>
      <c r="Z818" s="12">
        <f t="shared" si="115"/>
        <v>0.251</v>
      </c>
      <c r="AA818" s="9">
        <f t="shared" si="116"/>
        <v>100</v>
      </c>
      <c r="AB818" s="12">
        <f t="shared" si="117"/>
      </c>
      <c r="AC818" s="9">
        <f t="shared" si="118"/>
      </c>
      <c r="AD818" s="12">
        <f t="shared" si="119"/>
        <v>0.7392000000000001</v>
      </c>
      <c r="AE818" s="12"/>
    </row>
    <row r="819" spans="1:31" s="13" customFormat="1" ht="25.5" customHeight="1">
      <c r="A819" s="6" t="s">
        <v>4717</v>
      </c>
      <c r="B819" s="7"/>
      <c r="C819" s="7" t="s">
        <v>4718</v>
      </c>
      <c r="D819" s="6" t="s">
        <v>4705</v>
      </c>
      <c r="E819" s="6" t="s">
        <v>4706</v>
      </c>
      <c r="F819" s="6" t="s">
        <v>977</v>
      </c>
      <c r="G819" s="8" t="s">
        <v>135</v>
      </c>
      <c r="H819" s="6">
        <v>124631</v>
      </c>
      <c r="I819" s="9">
        <v>6.24</v>
      </c>
      <c r="J819" s="10">
        <v>5E-05</v>
      </c>
      <c r="K819" s="8"/>
      <c r="L819" s="6">
        <v>12</v>
      </c>
      <c r="M819" s="6"/>
      <c r="N819" s="8"/>
      <c r="O819" s="8" t="s">
        <v>32</v>
      </c>
      <c r="P819" s="11">
        <v>1E-05</v>
      </c>
      <c r="Q819" s="8" t="s">
        <v>39</v>
      </c>
      <c r="R819" s="8" t="s">
        <v>345</v>
      </c>
      <c r="S819" s="8" t="s">
        <v>4719</v>
      </c>
      <c r="T819" s="8" t="s">
        <v>4720</v>
      </c>
      <c r="U819" s="8">
        <v>25.29</v>
      </c>
      <c r="V819" s="8">
        <v>0</v>
      </c>
      <c r="W819" s="8">
        <v>60</v>
      </c>
      <c r="X819" s="8">
        <v>0</v>
      </c>
      <c r="Y819" s="9">
        <f aca="true" t="shared" si="120" ref="Y819:Y858">IF(U819&gt;0,ROUND(U819*100/110,2),"")</f>
        <v>22.99</v>
      </c>
      <c r="Z819" s="12">
        <f aca="true" t="shared" si="121" ref="Z819:Z858">IF(W819*U819&gt;0,ROUND(Y819/IF(X819&gt;0,X819,W819)/IF(X819&gt;0,W819,1),5),Y819)</f>
        <v>0.38317</v>
      </c>
      <c r="AA819" s="9">
        <f aca="true" t="shared" si="122" ref="AA819:AA858">IF(W819*U819&gt;0,100-ROUND(P819/Z819*100,2),"")</f>
        <v>100</v>
      </c>
      <c r="AB819" s="12">
        <f aca="true" t="shared" si="123" ref="AB819:AB858">IF(W819*V819&gt;0,ROUND(V819/IF(X819&gt;0,X819,W819)/IF(X819&gt;0,W819,1),5),"")</f>
      </c>
      <c r="AC819" s="9">
        <f aca="true" t="shared" si="124" ref="AC819:AC858">IF(W819*V819&gt;0,100-ROUND(P819/AB819*100,2),"")</f>
      </c>
      <c r="AD819" s="12">
        <f aca="true" t="shared" si="125" ref="AD819:AD858">IF(ISNUMBER(H819),IF(ISNUMBER(P819),IF(P819&gt;0,P819*H819,""),""),"")</f>
        <v>1.24631</v>
      </c>
      <c r="AE819" s="12"/>
    </row>
    <row r="820" spans="1:31" s="13" customFormat="1" ht="25.5" customHeight="1">
      <c r="A820" s="6" t="s">
        <v>4721</v>
      </c>
      <c r="B820" s="7"/>
      <c r="C820" s="7" t="s">
        <v>4722</v>
      </c>
      <c r="D820" s="6" t="s">
        <v>4705</v>
      </c>
      <c r="E820" s="6" t="s">
        <v>4706</v>
      </c>
      <c r="F820" s="6" t="s">
        <v>2358</v>
      </c>
      <c r="G820" s="8" t="s">
        <v>135</v>
      </c>
      <c r="H820" s="6">
        <v>144720</v>
      </c>
      <c r="I820" s="9">
        <v>7.24</v>
      </c>
      <c r="J820" s="10">
        <v>5E-05</v>
      </c>
      <c r="K820" s="8"/>
      <c r="L820" s="6">
        <v>12</v>
      </c>
      <c r="M820" s="6"/>
      <c r="N820" s="8"/>
      <c r="O820" s="8" t="s">
        <v>32</v>
      </c>
      <c r="P820" s="11">
        <v>1E-05</v>
      </c>
      <c r="Q820" s="8" t="s">
        <v>39</v>
      </c>
      <c r="R820" s="8" t="s">
        <v>345</v>
      </c>
      <c r="S820" s="8" t="s">
        <v>4719</v>
      </c>
      <c r="T820" s="8" t="s">
        <v>4720</v>
      </c>
      <c r="U820" s="8">
        <v>25.29</v>
      </c>
      <c r="V820" s="8">
        <v>0</v>
      </c>
      <c r="W820" s="8">
        <v>60</v>
      </c>
      <c r="X820" s="8">
        <v>0</v>
      </c>
      <c r="Y820" s="9">
        <f t="shared" si="120"/>
        <v>22.99</v>
      </c>
      <c r="Z820" s="12">
        <f t="shared" si="121"/>
        <v>0.38317</v>
      </c>
      <c r="AA820" s="9">
        <f t="shared" si="122"/>
        <v>100</v>
      </c>
      <c r="AB820" s="12">
        <f t="shared" si="123"/>
      </c>
      <c r="AC820" s="9">
        <f t="shared" si="124"/>
      </c>
      <c r="AD820" s="12">
        <f t="shared" si="125"/>
        <v>1.4472</v>
      </c>
      <c r="AE820" s="12"/>
    </row>
    <row r="821" spans="1:31" s="13" customFormat="1" ht="25.5" customHeight="1">
      <c r="A821" s="6" t="s">
        <v>4723</v>
      </c>
      <c r="B821" s="7"/>
      <c r="C821" s="7" t="s">
        <v>4724</v>
      </c>
      <c r="D821" s="6" t="s">
        <v>4705</v>
      </c>
      <c r="E821" s="6" t="s">
        <v>4706</v>
      </c>
      <c r="F821" s="6" t="s">
        <v>2282</v>
      </c>
      <c r="G821" s="8" t="s">
        <v>185</v>
      </c>
      <c r="H821" s="6">
        <v>200</v>
      </c>
      <c r="I821" s="9">
        <v>0.01</v>
      </c>
      <c r="J821" s="10">
        <v>5E-05</v>
      </c>
      <c r="K821" s="8"/>
      <c r="L821" s="6">
        <v>12</v>
      </c>
      <c r="M821" s="6"/>
      <c r="N821" s="8"/>
      <c r="O821" s="8" t="s">
        <v>32</v>
      </c>
      <c r="P821" s="11">
        <v>1E-05</v>
      </c>
      <c r="Q821" s="8" t="s">
        <v>39</v>
      </c>
      <c r="R821" s="8" t="s">
        <v>345</v>
      </c>
      <c r="S821" s="8" t="s">
        <v>4725</v>
      </c>
      <c r="T821" s="8" t="s">
        <v>4726</v>
      </c>
      <c r="U821" s="8">
        <v>17.08</v>
      </c>
      <c r="V821" s="8">
        <v>0</v>
      </c>
      <c r="W821" s="8">
        <v>20</v>
      </c>
      <c r="X821" s="8">
        <v>0</v>
      </c>
      <c r="Y821" s="9">
        <f t="shared" si="120"/>
        <v>15.53</v>
      </c>
      <c r="Z821" s="12">
        <f t="shared" si="121"/>
        <v>0.7765</v>
      </c>
      <c r="AA821" s="9">
        <f t="shared" si="122"/>
        <v>100</v>
      </c>
      <c r="AB821" s="12">
        <f t="shared" si="123"/>
      </c>
      <c r="AC821" s="9">
        <f t="shared" si="124"/>
      </c>
      <c r="AD821" s="12">
        <f t="shared" si="125"/>
        <v>0.002</v>
      </c>
      <c r="AE821" s="12"/>
    </row>
    <row r="822" spans="1:31" s="13" customFormat="1" ht="25.5" customHeight="1">
      <c r="A822" s="6" t="s">
        <v>4727</v>
      </c>
      <c r="B822" s="7"/>
      <c r="C822" s="7" t="s">
        <v>4728</v>
      </c>
      <c r="D822" s="6" t="s">
        <v>4729</v>
      </c>
      <c r="E822" s="6" t="s">
        <v>4730</v>
      </c>
      <c r="F822" s="6" t="s">
        <v>195</v>
      </c>
      <c r="G822" s="8" t="s">
        <v>134</v>
      </c>
      <c r="H822" s="6">
        <v>33240</v>
      </c>
      <c r="I822" s="9">
        <v>39821.52</v>
      </c>
      <c r="J822" s="10">
        <v>1.198</v>
      </c>
      <c r="K822" s="8"/>
      <c r="L822" s="6">
        <v>12</v>
      </c>
      <c r="M822" s="6"/>
      <c r="N822" s="8"/>
      <c r="O822" s="8" t="s">
        <v>38</v>
      </c>
      <c r="P822" s="11">
        <v>1.198</v>
      </c>
      <c r="Q822" s="8" t="s">
        <v>39</v>
      </c>
      <c r="R822" s="8" t="s">
        <v>1609</v>
      </c>
      <c r="S822" s="8" t="s">
        <v>4731</v>
      </c>
      <c r="T822" s="8" t="s">
        <v>4732</v>
      </c>
      <c r="U822" s="8">
        <v>0</v>
      </c>
      <c r="V822" s="8">
        <v>17.97</v>
      </c>
      <c r="W822" s="8">
        <v>15</v>
      </c>
      <c r="X822" s="8">
        <v>0</v>
      </c>
      <c r="Y822" s="9">
        <f t="shared" si="120"/>
      </c>
      <c r="Z822" s="12">
        <f t="shared" si="121"/>
      </c>
      <c r="AA822" s="9">
        <f t="shared" si="122"/>
      </c>
      <c r="AB822" s="12">
        <f t="shared" si="123"/>
        <v>1.198</v>
      </c>
      <c r="AC822" s="9">
        <f t="shared" si="124"/>
        <v>0</v>
      </c>
      <c r="AD822" s="12">
        <f t="shared" si="125"/>
        <v>39821.52</v>
      </c>
      <c r="AE822" s="12"/>
    </row>
    <row r="823" spans="1:31" s="13" customFormat="1" ht="38.25" customHeight="1">
      <c r="A823" s="6" t="s">
        <v>4733</v>
      </c>
      <c r="B823" s="7"/>
      <c r="C823" s="7" t="s">
        <v>4734</v>
      </c>
      <c r="D823" s="6" t="s">
        <v>4735</v>
      </c>
      <c r="E823" s="6" t="s">
        <v>4736</v>
      </c>
      <c r="F823" s="6" t="s">
        <v>4737</v>
      </c>
      <c r="G823" s="8" t="s">
        <v>4738</v>
      </c>
      <c r="H823" s="6">
        <v>12200</v>
      </c>
      <c r="I823" s="9">
        <v>5002</v>
      </c>
      <c r="J823" s="10">
        <v>0.41</v>
      </c>
      <c r="K823" s="8"/>
      <c r="L823" s="6">
        <v>12</v>
      </c>
      <c r="M823" s="6"/>
      <c r="N823" s="8"/>
      <c r="O823" s="8" t="s">
        <v>32</v>
      </c>
      <c r="P823" s="11">
        <v>0.41</v>
      </c>
      <c r="Q823" s="8" t="s">
        <v>39</v>
      </c>
      <c r="R823" s="8" t="s">
        <v>846</v>
      </c>
      <c r="S823" s="8" t="s">
        <v>4739</v>
      </c>
      <c r="T823" s="8" t="s">
        <v>4740</v>
      </c>
      <c r="U823" s="8">
        <v>0.91</v>
      </c>
      <c r="V823" s="8">
        <v>0</v>
      </c>
      <c r="W823" s="8">
        <v>1</v>
      </c>
      <c r="X823" s="8">
        <v>0</v>
      </c>
      <c r="Y823" s="9">
        <f t="shared" si="120"/>
        <v>0.83</v>
      </c>
      <c r="Z823" s="12">
        <f t="shared" si="121"/>
        <v>0.83</v>
      </c>
      <c r="AA823" s="9">
        <f t="shared" si="122"/>
        <v>50.6</v>
      </c>
      <c r="AB823" s="12">
        <f t="shared" si="123"/>
      </c>
      <c r="AC823" s="9">
        <f t="shared" si="124"/>
      </c>
      <c r="AD823" s="12">
        <f t="shared" si="125"/>
        <v>5002</v>
      </c>
      <c r="AE823" s="12"/>
    </row>
    <row r="824" spans="1:31" s="13" customFormat="1" ht="38.25" customHeight="1">
      <c r="A824" s="6" t="s">
        <v>4741</v>
      </c>
      <c r="B824" s="7"/>
      <c r="C824" s="7" t="s">
        <v>4742</v>
      </c>
      <c r="D824" s="6" t="s">
        <v>4735</v>
      </c>
      <c r="E824" s="6" t="s">
        <v>4736</v>
      </c>
      <c r="F824" s="6" t="s">
        <v>4737</v>
      </c>
      <c r="G824" s="8" t="s">
        <v>4743</v>
      </c>
      <c r="H824" s="6">
        <v>10200</v>
      </c>
      <c r="I824" s="9">
        <v>183600</v>
      </c>
      <c r="J824" s="10">
        <v>18</v>
      </c>
      <c r="K824" s="8"/>
      <c r="L824" s="6">
        <v>12</v>
      </c>
      <c r="M824" s="6"/>
      <c r="N824" s="8"/>
      <c r="O824" s="8" t="s">
        <v>32</v>
      </c>
      <c r="P824" s="11">
        <v>18</v>
      </c>
      <c r="Q824" s="8" t="s">
        <v>39</v>
      </c>
      <c r="R824" s="8" t="s">
        <v>846</v>
      </c>
      <c r="S824" s="8" t="s">
        <v>4744</v>
      </c>
      <c r="T824" s="8" t="s">
        <v>4745</v>
      </c>
      <c r="U824" s="8">
        <v>40.53</v>
      </c>
      <c r="V824" s="8">
        <v>0</v>
      </c>
      <c r="W824" s="8">
        <v>1</v>
      </c>
      <c r="X824" s="8">
        <v>0</v>
      </c>
      <c r="Y824" s="9">
        <f t="shared" si="120"/>
        <v>36.85</v>
      </c>
      <c r="Z824" s="12">
        <f t="shared" si="121"/>
        <v>36.85</v>
      </c>
      <c r="AA824" s="9">
        <f t="shared" si="122"/>
        <v>51.15</v>
      </c>
      <c r="AB824" s="12">
        <f t="shared" si="123"/>
      </c>
      <c r="AC824" s="9">
        <f t="shared" si="124"/>
      </c>
      <c r="AD824" s="12">
        <f t="shared" si="125"/>
        <v>183600</v>
      </c>
      <c r="AE824" s="12"/>
    </row>
    <row r="825" spans="1:31" s="13" customFormat="1" ht="38.25" customHeight="1">
      <c r="A825" s="6" t="s">
        <v>4746</v>
      </c>
      <c r="B825" s="7"/>
      <c r="C825" s="7" t="s">
        <v>4747</v>
      </c>
      <c r="D825" s="6" t="s">
        <v>4735</v>
      </c>
      <c r="E825" s="6" t="s">
        <v>4736</v>
      </c>
      <c r="F825" s="6" t="s">
        <v>4737</v>
      </c>
      <c r="G825" s="8" t="s">
        <v>2109</v>
      </c>
      <c r="H825" s="6">
        <v>69000</v>
      </c>
      <c r="I825" s="9">
        <v>29808</v>
      </c>
      <c r="J825" s="10">
        <v>0.432</v>
      </c>
      <c r="K825" s="8"/>
      <c r="L825" s="6">
        <v>12</v>
      </c>
      <c r="M825" s="6"/>
      <c r="N825" s="8"/>
      <c r="O825" s="8" t="s">
        <v>32</v>
      </c>
      <c r="P825" s="11">
        <v>0.432</v>
      </c>
      <c r="Q825" s="8" t="s">
        <v>39</v>
      </c>
      <c r="R825" s="8" t="s">
        <v>846</v>
      </c>
      <c r="S825" s="8" t="s">
        <v>4748</v>
      </c>
      <c r="T825" s="8" t="s">
        <v>4749</v>
      </c>
      <c r="U825" s="8">
        <v>0.97</v>
      </c>
      <c r="V825" s="8">
        <v>0</v>
      </c>
      <c r="W825" s="8">
        <v>1</v>
      </c>
      <c r="X825" s="8">
        <v>0</v>
      </c>
      <c r="Y825" s="9">
        <f t="shared" si="120"/>
        <v>0.88</v>
      </c>
      <c r="Z825" s="12">
        <f t="shared" si="121"/>
        <v>0.88</v>
      </c>
      <c r="AA825" s="9">
        <f t="shared" si="122"/>
        <v>50.91</v>
      </c>
      <c r="AB825" s="12">
        <f t="shared" si="123"/>
      </c>
      <c r="AC825" s="9">
        <f t="shared" si="124"/>
      </c>
      <c r="AD825" s="12">
        <f t="shared" si="125"/>
        <v>29808</v>
      </c>
      <c r="AE825" s="12"/>
    </row>
    <row r="826" spans="1:31" s="13" customFormat="1" ht="38.25" customHeight="1">
      <c r="A826" s="6" t="s">
        <v>4750</v>
      </c>
      <c r="B826" s="7"/>
      <c r="C826" s="7" t="s">
        <v>4751</v>
      </c>
      <c r="D826" s="6" t="s">
        <v>4735</v>
      </c>
      <c r="E826" s="6" t="s">
        <v>4736</v>
      </c>
      <c r="F826" s="6" t="s">
        <v>4737</v>
      </c>
      <c r="G826" s="8" t="s">
        <v>4752</v>
      </c>
      <c r="H826" s="6">
        <v>5200</v>
      </c>
      <c r="I826" s="9">
        <v>2007.2</v>
      </c>
      <c r="J826" s="10">
        <v>0.386</v>
      </c>
      <c r="K826" s="8"/>
      <c r="L826" s="6">
        <v>12</v>
      </c>
      <c r="M826" s="6"/>
      <c r="N826" s="8"/>
      <c r="O826" s="8" t="s">
        <v>32</v>
      </c>
      <c r="P826" s="11">
        <v>0.386</v>
      </c>
      <c r="Q826" s="8" t="s">
        <v>39</v>
      </c>
      <c r="R826" s="8" t="s">
        <v>846</v>
      </c>
      <c r="S826" s="8" t="s">
        <v>4753</v>
      </c>
      <c r="T826" s="8" t="s">
        <v>4754</v>
      </c>
      <c r="U826" s="8">
        <v>0.85</v>
      </c>
      <c r="V826" s="8">
        <v>0</v>
      </c>
      <c r="W826" s="8">
        <v>1</v>
      </c>
      <c r="X826" s="8">
        <v>0</v>
      </c>
      <c r="Y826" s="9">
        <f t="shared" si="120"/>
        <v>0.77</v>
      </c>
      <c r="Z826" s="12">
        <f t="shared" si="121"/>
        <v>0.77</v>
      </c>
      <c r="AA826" s="9">
        <f t="shared" si="122"/>
        <v>49.87</v>
      </c>
      <c r="AB826" s="12">
        <f t="shared" si="123"/>
      </c>
      <c r="AC826" s="9">
        <f t="shared" si="124"/>
      </c>
      <c r="AD826" s="12">
        <f t="shared" si="125"/>
        <v>2007.2</v>
      </c>
      <c r="AE826" s="12"/>
    </row>
    <row r="827" spans="1:31" s="13" customFormat="1" ht="38.25" customHeight="1">
      <c r="A827" s="6" t="s">
        <v>4755</v>
      </c>
      <c r="B827" s="7"/>
      <c r="C827" s="7" t="s">
        <v>4756</v>
      </c>
      <c r="D827" s="6" t="s">
        <v>4735</v>
      </c>
      <c r="E827" s="6" t="s">
        <v>4736</v>
      </c>
      <c r="F827" s="6" t="s">
        <v>4737</v>
      </c>
      <c r="G827" s="8" t="s">
        <v>4757</v>
      </c>
      <c r="H827" s="6">
        <v>18244</v>
      </c>
      <c r="I827" s="9">
        <v>1040637.76</v>
      </c>
      <c r="J827" s="10">
        <v>57.04</v>
      </c>
      <c r="K827" s="8"/>
      <c r="L827" s="6">
        <v>12</v>
      </c>
      <c r="M827" s="6"/>
      <c r="N827" s="8"/>
      <c r="O827" s="8" t="s">
        <v>32</v>
      </c>
      <c r="P827" s="11">
        <v>57.04</v>
      </c>
      <c r="Q827" s="8" t="s">
        <v>39</v>
      </c>
      <c r="R827" s="8" t="s">
        <v>846</v>
      </c>
      <c r="S827" s="8" t="s">
        <v>4758</v>
      </c>
      <c r="T827" s="8" t="s">
        <v>4759</v>
      </c>
      <c r="U827" s="8">
        <v>125.49</v>
      </c>
      <c r="V827" s="8">
        <v>0</v>
      </c>
      <c r="W827" s="8">
        <v>1</v>
      </c>
      <c r="X827" s="8">
        <v>0</v>
      </c>
      <c r="Y827" s="9">
        <f t="shared" si="120"/>
        <v>114.08</v>
      </c>
      <c r="Z827" s="12">
        <f t="shared" si="121"/>
        <v>114.08</v>
      </c>
      <c r="AA827" s="9">
        <f t="shared" si="122"/>
        <v>50</v>
      </c>
      <c r="AB827" s="12">
        <f t="shared" si="123"/>
      </c>
      <c r="AC827" s="9">
        <f t="shared" si="124"/>
      </c>
      <c r="AD827" s="12">
        <f t="shared" si="125"/>
        <v>1040637.76</v>
      </c>
      <c r="AE827" s="12"/>
    </row>
    <row r="828" spans="1:31" s="13" customFormat="1" ht="38.25" customHeight="1">
      <c r="A828" s="6" t="s">
        <v>4760</v>
      </c>
      <c r="B828" s="7"/>
      <c r="C828" s="7" t="s">
        <v>4761</v>
      </c>
      <c r="D828" s="6" t="s">
        <v>4735</v>
      </c>
      <c r="E828" s="6" t="s">
        <v>4736</v>
      </c>
      <c r="F828" s="6" t="s">
        <v>4737</v>
      </c>
      <c r="G828" s="8" t="s">
        <v>4762</v>
      </c>
      <c r="H828" s="6">
        <v>1200</v>
      </c>
      <c r="I828" s="9">
        <v>648</v>
      </c>
      <c r="J828" s="10">
        <v>0.54</v>
      </c>
      <c r="K828" s="8"/>
      <c r="L828" s="6">
        <v>12</v>
      </c>
      <c r="M828" s="6"/>
      <c r="N828" s="8"/>
      <c r="O828" s="8" t="s">
        <v>32</v>
      </c>
      <c r="P828" s="11">
        <v>0.54</v>
      </c>
      <c r="Q828" s="8" t="s">
        <v>39</v>
      </c>
      <c r="R828" s="8" t="s">
        <v>846</v>
      </c>
      <c r="S828" s="8" t="s">
        <v>4763</v>
      </c>
      <c r="T828" s="8" t="s">
        <v>4764</v>
      </c>
      <c r="U828" s="8">
        <v>1.19</v>
      </c>
      <c r="V828" s="8">
        <v>0</v>
      </c>
      <c r="W828" s="8">
        <v>1</v>
      </c>
      <c r="X828" s="8">
        <v>0</v>
      </c>
      <c r="Y828" s="9">
        <f t="shared" si="120"/>
        <v>1.08</v>
      </c>
      <c r="Z828" s="12">
        <f t="shared" si="121"/>
        <v>1.08</v>
      </c>
      <c r="AA828" s="9">
        <f t="shared" si="122"/>
        <v>50</v>
      </c>
      <c r="AB828" s="12">
        <f t="shared" si="123"/>
      </c>
      <c r="AC828" s="9">
        <f t="shared" si="124"/>
      </c>
      <c r="AD828" s="12">
        <f t="shared" si="125"/>
        <v>648</v>
      </c>
      <c r="AE828" s="12"/>
    </row>
    <row r="829" spans="1:31" s="13" customFormat="1" ht="38.25" customHeight="1">
      <c r="A829" s="6" t="s">
        <v>4765</v>
      </c>
      <c r="B829" s="7"/>
      <c r="C829" s="7" t="s">
        <v>4766</v>
      </c>
      <c r="D829" s="6" t="s">
        <v>4735</v>
      </c>
      <c r="E829" s="6" t="s">
        <v>4736</v>
      </c>
      <c r="F829" s="6" t="s">
        <v>196</v>
      </c>
      <c r="G829" s="8" t="s">
        <v>2999</v>
      </c>
      <c r="H829" s="6">
        <v>10200</v>
      </c>
      <c r="I829" s="9">
        <v>2723.4</v>
      </c>
      <c r="J829" s="10">
        <v>0.267</v>
      </c>
      <c r="K829" s="8"/>
      <c r="L829" s="6">
        <v>12</v>
      </c>
      <c r="M829" s="6"/>
      <c r="N829" s="8"/>
      <c r="O829" s="8" t="s">
        <v>32</v>
      </c>
      <c r="P829" s="11">
        <v>0.267</v>
      </c>
      <c r="Q829" s="8" t="s">
        <v>39</v>
      </c>
      <c r="R829" s="8" t="s">
        <v>846</v>
      </c>
      <c r="S829" s="8" t="s">
        <v>4767</v>
      </c>
      <c r="T829" s="8" t="s">
        <v>4768</v>
      </c>
      <c r="U829" s="8">
        <v>2.94</v>
      </c>
      <c r="V829" s="8">
        <v>0</v>
      </c>
      <c r="W829" s="8">
        <v>5</v>
      </c>
      <c r="X829" s="8">
        <v>0</v>
      </c>
      <c r="Y829" s="9">
        <f t="shared" si="120"/>
        <v>2.67</v>
      </c>
      <c r="Z829" s="12">
        <f t="shared" si="121"/>
        <v>0.534</v>
      </c>
      <c r="AA829" s="9">
        <f t="shared" si="122"/>
        <v>50</v>
      </c>
      <c r="AB829" s="12">
        <f t="shared" si="123"/>
      </c>
      <c r="AC829" s="9">
        <f t="shared" si="124"/>
      </c>
      <c r="AD829" s="12">
        <f t="shared" si="125"/>
        <v>2723.4</v>
      </c>
      <c r="AE829" s="12"/>
    </row>
    <row r="830" spans="1:31" s="13" customFormat="1" ht="38.25" customHeight="1">
      <c r="A830" s="6" t="s">
        <v>4769</v>
      </c>
      <c r="B830" s="7"/>
      <c r="C830" s="7" t="s">
        <v>4770</v>
      </c>
      <c r="D830" s="6" t="s">
        <v>4771</v>
      </c>
      <c r="E830" s="6" t="s">
        <v>4772</v>
      </c>
      <c r="F830" s="6" t="s">
        <v>1672</v>
      </c>
      <c r="G830" s="8" t="s">
        <v>4773</v>
      </c>
      <c r="H830" s="6">
        <v>8570</v>
      </c>
      <c r="I830" s="9">
        <v>2990.93</v>
      </c>
      <c r="J830" s="10">
        <v>0.349</v>
      </c>
      <c r="K830" s="8"/>
      <c r="L830" s="6">
        <v>12</v>
      </c>
      <c r="M830" s="6"/>
      <c r="N830" s="8"/>
      <c r="O830" s="8" t="s">
        <v>32</v>
      </c>
      <c r="P830" s="11">
        <v>0.349</v>
      </c>
      <c r="Q830" s="8" t="s">
        <v>39</v>
      </c>
      <c r="R830" s="8" t="s">
        <v>166</v>
      </c>
      <c r="S830" s="8" t="s">
        <v>4774</v>
      </c>
      <c r="T830" s="8" t="s">
        <v>4775</v>
      </c>
      <c r="U830" s="8">
        <v>6</v>
      </c>
      <c r="V830" s="8">
        <v>0</v>
      </c>
      <c r="W830" s="8">
        <v>5</v>
      </c>
      <c r="X830" s="8">
        <v>0</v>
      </c>
      <c r="Y830" s="9">
        <f t="shared" si="120"/>
        <v>5.45</v>
      </c>
      <c r="Z830" s="12">
        <f t="shared" si="121"/>
        <v>1.09</v>
      </c>
      <c r="AA830" s="9">
        <f t="shared" si="122"/>
        <v>67.97999999999999</v>
      </c>
      <c r="AB830" s="12">
        <f t="shared" si="123"/>
      </c>
      <c r="AC830" s="9">
        <f t="shared" si="124"/>
      </c>
      <c r="AD830" s="12">
        <f t="shared" si="125"/>
        <v>2990.93</v>
      </c>
      <c r="AE830" s="12"/>
    </row>
    <row r="831" spans="1:31" s="13" customFormat="1" ht="38.25" customHeight="1">
      <c r="A831" s="6" t="s">
        <v>4776</v>
      </c>
      <c r="B831" s="7"/>
      <c r="C831" s="7" t="s">
        <v>4777</v>
      </c>
      <c r="D831" s="6" t="s">
        <v>4778</v>
      </c>
      <c r="E831" s="6" t="s">
        <v>4779</v>
      </c>
      <c r="F831" s="6" t="s">
        <v>36</v>
      </c>
      <c r="G831" s="8" t="s">
        <v>4780</v>
      </c>
      <c r="H831" s="6">
        <v>141600</v>
      </c>
      <c r="I831" s="9">
        <v>2792.36</v>
      </c>
      <c r="J831" s="10">
        <v>0.01972</v>
      </c>
      <c r="K831" s="8"/>
      <c r="L831" s="6">
        <v>12</v>
      </c>
      <c r="M831" s="6"/>
      <c r="N831" s="8"/>
      <c r="O831" s="8" t="s">
        <v>55</v>
      </c>
      <c r="P831" s="11">
        <v>0.01775</v>
      </c>
      <c r="Q831" s="8" t="s">
        <v>39</v>
      </c>
      <c r="R831" s="8" t="s">
        <v>318</v>
      </c>
      <c r="S831" s="8" t="s">
        <v>4781</v>
      </c>
      <c r="T831" s="8" t="s">
        <v>4782</v>
      </c>
      <c r="U831" s="8">
        <v>4.34</v>
      </c>
      <c r="V831" s="8">
        <v>0</v>
      </c>
      <c r="W831" s="8">
        <v>40</v>
      </c>
      <c r="X831" s="8">
        <v>0</v>
      </c>
      <c r="Y831" s="9">
        <f t="shared" si="120"/>
        <v>3.95</v>
      </c>
      <c r="Z831" s="12">
        <f t="shared" si="121"/>
        <v>0.09875</v>
      </c>
      <c r="AA831" s="9">
        <f t="shared" si="122"/>
        <v>82.03</v>
      </c>
      <c r="AB831" s="12">
        <f t="shared" si="123"/>
      </c>
      <c r="AC831" s="9">
        <f t="shared" si="124"/>
      </c>
      <c r="AD831" s="12">
        <f t="shared" si="125"/>
        <v>2513.3999999999996</v>
      </c>
      <c r="AE831" s="12"/>
    </row>
    <row r="832" spans="1:31" s="13" customFormat="1" ht="38.25" customHeight="1">
      <c r="A832" s="6" t="s">
        <v>4783</v>
      </c>
      <c r="B832" s="7"/>
      <c r="C832" s="7" t="s">
        <v>4784</v>
      </c>
      <c r="D832" s="6" t="s">
        <v>4778</v>
      </c>
      <c r="E832" s="6" t="s">
        <v>4779</v>
      </c>
      <c r="F832" s="6" t="s">
        <v>36</v>
      </c>
      <c r="G832" s="8" t="s">
        <v>4785</v>
      </c>
      <c r="H832" s="6">
        <v>57600</v>
      </c>
      <c r="I832" s="9">
        <v>1612.8</v>
      </c>
      <c r="J832" s="10">
        <v>0.028</v>
      </c>
      <c r="K832" s="8"/>
      <c r="L832" s="6">
        <v>12</v>
      </c>
      <c r="M832" s="6"/>
      <c r="N832" s="8"/>
      <c r="O832" s="8" t="s">
        <v>32</v>
      </c>
      <c r="P832" s="11">
        <v>0.02799</v>
      </c>
      <c r="Q832" s="8" t="s">
        <v>39</v>
      </c>
      <c r="R832" s="8" t="s">
        <v>177</v>
      </c>
      <c r="S832" s="8" t="s">
        <v>4786</v>
      </c>
      <c r="T832" s="8" t="s">
        <v>4787</v>
      </c>
      <c r="U832" s="8">
        <v>3.72</v>
      </c>
      <c r="V832" s="8">
        <v>0</v>
      </c>
      <c r="W832" s="8">
        <v>36</v>
      </c>
      <c r="X832" s="8">
        <v>0</v>
      </c>
      <c r="Y832" s="9">
        <f t="shared" si="120"/>
        <v>3.38</v>
      </c>
      <c r="Z832" s="12">
        <f t="shared" si="121"/>
        <v>0.09389</v>
      </c>
      <c r="AA832" s="9">
        <f t="shared" si="122"/>
        <v>70.19</v>
      </c>
      <c r="AB832" s="12">
        <f t="shared" si="123"/>
      </c>
      <c r="AC832" s="9">
        <f t="shared" si="124"/>
      </c>
      <c r="AD832" s="12">
        <f t="shared" si="125"/>
        <v>1612.2240000000002</v>
      </c>
      <c r="AE832" s="12"/>
    </row>
    <row r="833" spans="1:31" s="13" customFormat="1" ht="38.25" customHeight="1">
      <c r="A833" s="6" t="s">
        <v>4788</v>
      </c>
      <c r="B833" s="7"/>
      <c r="C833" s="7" t="s">
        <v>4789</v>
      </c>
      <c r="D833" s="6" t="s">
        <v>4790</v>
      </c>
      <c r="E833" s="6" t="s">
        <v>4791</v>
      </c>
      <c r="F833" s="6" t="s">
        <v>36</v>
      </c>
      <c r="G833" s="8" t="s">
        <v>2341</v>
      </c>
      <c r="H833" s="6">
        <v>44460</v>
      </c>
      <c r="I833" s="9">
        <v>1882</v>
      </c>
      <c r="J833" s="10">
        <v>0.04233</v>
      </c>
      <c r="K833" s="8"/>
      <c r="L833" s="6">
        <v>12</v>
      </c>
      <c r="M833" s="6"/>
      <c r="N833" s="8"/>
      <c r="O833" s="8"/>
      <c r="P833" s="11">
        <v>0.04233</v>
      </c>
      <c r="Q833" s="8" t="s">
        <v>39</v>
      </c>
      <c r="R833" s="8" t="s">
        <v>86</v>
      </c>
      <c r="S833" s="8" t="s">
        <v>4792</v>
      </c>
      <c r="T833" s="8" t="s">
        <v>4793</v>
      </c>
      <c r="U833" s="8">
        <v>1.4</v>
      </c>
      <c r="V833" s="8">
        <v>0</v>
      </c>
      <c r="W833" s="8">
        <v>15</v>
      </c>
      <c r="X833" s="8">
        <v>0</v>
      </c>
      <c r="Y833" s="9">
        <f t="shared" si="120"/>
        <v>1.27</v>
      </c>
      <c r="Z833" s="12">
        <f t="shared" si="121"/>
        <v>0.08467</v>
      </c>
      <c r="AA833" s="9">
        <f t="shared" si="122"/>
        <v>50.01</v>
      </c>
      <c r="AB833" s="12">
        <f t="shared" si="123"/>
      </c>
      <c r="AC833" s="9">
        <f t="shared" si="124"/>
      </c>
      <c r="AD833" s="12">
        <f t="shared" si="125"/>
        <v>1881.9918</v>
      </c>
      <c r="AE833" s="12"/>
    </row>
    <row r="834" spans="1:31" s="13" customFormat="1" ht="38.25" customHeight="1">
      <c r="A834" s="6" t="s">
        <v>4794</v>
      </c>
      <c r="B834" s="7"/>
      <c r="C834" s="7" t="s">
        <v>4795</v>
      </c>
      <c r="D834" s="6" t="s">
        <v>4790</v>
      </c>
      <c r="E834" s="6" t="s">
        <v>4791</v>
      </c>
      <c r="F834" s="6" t="s">
        <v>4796</v>
      </c>
      <c r="G834" s="8" t="s">
        <v>4797</v>
      </c>
      <c r="H834" s="6">
        <v>22680</v>
      </c>
      <c r="I834" s="9">
        <v>4535.78</v>
      </c>
      <c r="J834" s="10">
        <v>0.19999</v>
      </c>
      <c r="K834" s="8"/>
      <c r="L834" s="6">
        <v>12</v>
      </c>
      <c r="M834" s="6"/>
      <c r="N834" s="8"/>
      <c r="O834" s="8"/>
      <c r="P834" s="11">
        <v>0.1871</v>
      </c>
      <c r="Q834" s="8" t="s">
        <v>301</v>
      </c>
      <c r="R834" s="8" t="s">
        <v>86</v>
      </c>
      <c r="S834" s="8" t="s">
        <v>4798</v>
      </c>
      <c r="T834" s="8" t="s">
        <v>4799</v>
      </c>
      <c r="U834" s="8">
        <v>2.94</v>
      </c>
      <c r="V834" s="8">
        <v>0</v>
      </c>
      <c r="W834" s="8">
        <v>6</v>
      </c>
      <c r="X834" s="8">
        <v>0</v>
      </c>
      <c r="Y834" s="9">
        <f t="shared" si="120"/>
        <v>2.67</v>
      </c>
      <c r="Z834" s="12">
        <f t="shared" si="121"/>
        <v>0.445</v>
      </c>
      <c r="AA834" s="9">
        <f t="shared" si="122"/>
        <v>57.96</v>
      </c>
      <c r="AB834" s="12">
        <f t="shared" si="123"/>
      </c>
      <c r="AC834" s="9">
        <f t="shared" si="124"/>
      </c>
      <c r="AD834" s="12">
        <f t="shared" si="125"/>
        <v>4243.428</v>
      </c>
      <c r="AE834" s="12"/>
    </row>
    <row r="835" spans="1:31" s="13" customFormat="1" ht="38.25" customHeight="1">
      <c r="A835" s="6" t="s">
        <v>4800</v>
      </c>
      <c r="B835" s="7"/>
      <c r="C835" s="7" t="s">
        <v>4801</v>
      </c>
      <c r="D835" s="6" t="s">
        <v>4802</v>
      </c>
      <c r="E835" s="6" t="s">
        <v>4803</v>
      </c>
      <c r="F835" s="6" t="s">
        <v>36</v>
      </c>
      <c r="G835" s="8" t="s">
        <v>173</v>
      </c>
      <c r="H835" s="6">
        <v>19320</v>
      </c>
      <c r="I835" s="9">
        <v>2326.33</v>
      </c>
      <c r="J835" s="10">
        <v>0.12041</v>
      </c>
      <c r="K835" s="8"/>
      <c r="L835" s="6">
        <v>12</v>
      </c>
      <c r="M835" s="6"/>
      <c r="N835" s="8"/>
      <c r="O835" s="8"/>
      <c r="P835" s="11">
        <v>0.12041</v>
      </c>
      <c r="Q835" s="8" t="s">
        <v>39</v>
      </c>
      <c r="R835" s="8" t="s">
        <v>86</v>
      </c>
      <c r="S835" s="8" t="s">
        <v>4804</v>
      </c>
      <c r="T835" s="8" t="s">
        <v>4805</v>
      </c>
      <c r="U835" s="8">
        <v>0</v>
      </c>
      <c r="V835" s="8">
        <v>3.61</v>
      </c>
      <c r="W835" s="8">
        <v>30</v>
      </c>
      <c r="X835" s="8">
        <v>0</v>
      </c>
      <c r="Y835" s="9">
        <f t="shared" si="120"/>
      </c>
      <c r="Z835" s="12">
        <f t="shared" si="121"/>
      </c>
      <c r="AA835" s="9">
        <f t="shared" si="122"/>
      </c>
      <c r="AB835" s="12">
        <f t="shared" si="123"/>
        <v>0.12033</v>
      </c>
      <c r="AC835" s="9">
        <f t="shared" si="124"/>
        <v>-0.06999999999999318</v>
      </c>
      <c r="AD835" s="12">
        <f t="shared" si="125"/>
        <v>2326.3212</v>
      </c>
      <c r="AE835" s="12"/>
    </row>
    <row r="836" spans="1:31" s="13" customFormat="1" ht="38.25" customHeight="1">
      <c r="A836" s="6" t="s">
        <v>4806</v>
      </c>
      <c r="B836" s="7"/>
      <c r="C836" s="7" t="s">
        <v>4807</v>
      </c>
      <c r="D836" s="6" t="s">
        <v>4808</v>
      </c>
      <c r="E836" s="6" t="s">
        <v>4809</v>
      </c>
      <c r="F836" s="6" t="s">
        <v>36</v>
      </c>
      <c r="G836" s="8" t="s">
        <v>1395</v>
      </c>
      <c r="H836" s="6">
        <v>20600</v>
      </c>
      <c r="I836" s="9">
        <v>2874.53</v>
      </c>
      <c r="J836" s="10">
        <v>0.13954</v>
      </c>
      <c r="K836" s="8"/>
      <c r="L836" s="6">
        <v>12</v>
      </c>
      <c r="M836" s="6"/>
      <c r="N836" s="8"/>
      <c r="O836" s="8" t="s">
        <v>48</v>
      </c>
      <c r="P836" s="11">
        <v>0.13954</v>
      </c>
      <c r="Q836" s="8" t="s">
        <v>39</v>
      </c>
      <c r="R836" s="8" t="s">
        <v>588</v>
      </c>
      <c r="S836" s="8" t="s">
        <v>4810</v>
      </c>
      <c r="T836" s="8" t="s">
        <v>4811</v>
      </c>
      <c r="U836" s="8">
        <v>6.2</v>
      </c>
      <c r="V836" s="8">
        <v>0</v>
      </c>
      <c r="W836" s="8">
        <v>20</v>
      </c>
      <c r="X836" s="8">
        <v>0</v>
      </c>
      <c r="Y836" s="9">
        <f t="shared" si="120"/>
        <v>5.64</v>
      </c>
      <c r="Z836" s="12">
        <f t="shared" si="121"/>
        <v>0.282</v>
      </c>
      <c r="AA836" s="9">
        <f t="shared" si="122"/>
        <v>50.52</v>
      </c>
      <c r="AB836" s="12">
        <f t="shared" si="123"/>
      </c>
      <c r="AC836" s="9">
        <f t="shared" si="124"/>
      </c>
      <c r="AD836" s="12">
        <f t="shared" si="125"/>
        <v>2874.524</v>
      </c>
      <c r="AE836" s="12"/>
    </row>
    <row r="837" spans="1:31" s="13" customFormat="1" ht="51" customHeight="1">
      <c r="A837" s="6" t="s">
        <v>4812</v>
      </c>
      <c r="B837" s="7"/>
      <c r="C837" s="7" t="s">
        <v>4813</v>
      </c>
      <c r="D837" s="6" t="s">
        <v>4808</v>
      </c>
      <c r="E837" s="6" t="s">
        <v>4814</v>
      </c>
      <c r="F837" s="6" t="s">
        <v>537</v>
      </c>
      <c r="G837" s="8" t="s">
        <v>353</v>
      </c>
      <c r="H837" s="6">
        <v>14780</v>
      </c>
      <c r="I837" s="9">
        <v>238764.11</v>
      </c>
      <c r="J837" s="10">
        <v>16.15454</v>
      </c>
      <c r="K837" s="8"/>
      <c r="L837" s="6">
        <v>12</v>
      </c>
      <c r="M837" s="6"/>
      <c r="N837" s="8"/>
      <c r="O837" s="8" t="s">
        <v>48</v>
      </c>
      <c r="P837" s="11">
        <v>16.15454</v>
      </c>
      <c r="Q837" s="8" t="s">
        <v>39</v>
      </c>
      <c r="R837" s="8" t="s">
        <v>588</v>
      </c>
      <c r="S837" s="8" t="s">
        <v>4815</v>
      </c>
      <c r="T837" s="8" t="s">
        <v>4816</v>
      </c>
      <c r="U837" s="8">
        <v>35.54</v>
      </c>
      <c r="V837" s="8">
        <v>0</v>
      </c>
      <c r="W837" s="8">
        <v>1</v>
      </c>
      <c r="X837" s="8">
        <v>0</v>
      </c>
      <c r="Y837" s="9">
        <f t="shared" si="120"/>
        <v>32.31</v>
      </c>
      <c r="Z837" s="12">
        <f t="shared" si="121"/>
        <v>32.31</v>
      </c>
      <c r="AA837" s="9">
        <f t="shared" si="122"/>
        <v>50</v>
      </c>
      <c r="AB837" s="12">
        <f t="shared" si="123"/>
      </c>
      <c r="AC837" s="9">
        <f t="shared" si="124"/>
      </c>
      <c r="AD837" s="12">
        <f t="shared" si="125"/>
        <v>238764.1012</v>
      </c>
      <c r="AE837" s="12"/>
    </row>
    <row r="838" spans="1:31" s="13" customFormat="1" ht="51" customHeight="1">
      <c r="A838" s="6" t="s">
        <v>4817</v>
      </c>
      <c r="B838" s="7"/>
      <c r="C838" s="7" t="s">
        <v>4818</v>
      </c>
      <c r="D838" s="6" t="s">
        <v>4808</v>
      </c>
      <c r="E838" s="6" t="s">
        <v>4814</v>
      </c>
      <c r="F838" s="6" t="s">
        <v>537</v>
      </c>
      <c r="G838" s="8" t="s">
        <v>2066</v>
      </c>
      <c r="H838" s="6">
        <v>57460</v>
      </c>
      <c r="I838" s="9">
        <v>129285</v>
      </c>
      <c r="J838" s="10">
        <v>2.25</v>
      </c>
      <c r="K838" s="8"/>
      <c r="L838" s="6">
        <v>12</v>
      </c>
      <c r="M838" s="6"/>
      <c r="N838" s="8"/>
      <c r="O838" s="8" t="s">
        <v>48</v>
      </c>
      <c r="P838" s="11">
        <v>2.25</v>
      </c>
      <c r="Q838" s="8" t="s">
        <v>39</v>
      </c>
      <c r="R838" s="8" t="s">
        <v>588</v>
      </c>
      <c r="S838" s="8" t="s">
        <v>4819</v>
      </c>
      <c r="T838" s="8" t="s">
        <v>4820</v>
      </c>
      <c r="U838" s="8">
        <v>4.96</v>
      </c>
      <c r="V838" s="8">
        <v>0</v>
      </c>
      <c r="W838" s="8">
        <v>1</v>
      </c>
      <c r="X838" s="8">
        <v>0</v>
      </c>
      <c r="Y838" s="9">
        <f t="shared" si="120"/>
        <v>4.51</v>
      </c>
      <c r="Z838" s="12">
        <f t="shared" si="121"/>
        <v>4.51</v>
      </c>
      <c r="AA838" s="9">
        <f t="shared" si="122"/>
        <v>50.11</v>
      </c>
      <c r="AB838" s="12">
        <f t="shared" si="123"/>
      </c>
      <c r="AC838" s="9">
        <f t="shared" si="124"/>
      </c>
      <c r="AD838" s="12">
        <f t="shared" si="125"/>
        <v>129285</v>
      </c>
      <c r="AE838" s="12"/>
    </row>
    <row r="839" spans="1:31" s="13" customFormat="1" ht="51" customHeight="1">
      <c r="A839" s="6" t="s">
        <v>4821</v>
      </c>
      <c r="B839" s="7"/>
      <c r="C839" s="7" t="s">
        <v>4822</v>
      </c>
      <c r="D839" s="6" t="s">
        <v>4808</v>
      </c>
      <c r="E839" s="6" t="s">
        <v>4814</v>
      </c>
      <c r="F839" s="6" t="s">
        <v>537</v>
      </c>
      <c r="G839" s="8" t="s">
        <v>4823</v>
      </c>
      <c r="H839" s="6">
        <v>1030</v>
      </c>
      <c r="I839" s="9">
        <v>36143.64</v>
      </c>
      <c r="J839" s="10">
        <v>35.09091</v>
      </c>
      <c r="K839" s="8"/>
      <c r="L839" s="6">
        <v>12</v>
      </c>
      <c r="M839" s="6"/>
      <c r="N839" s="8"/>
      <c r="O839" s="8" t="s">
        <v>48</v>
      </c>
      <c r="P839" s="11">
        <v>35.09091</v>
      </c>
      <c r="Q839" s="8" t="s">
        <v>39</v>
      </c>
      <c r="R839" s="8" t="s">
        <v>588</v>
      </c>
      <c r="S839" s="8" t="s">
        <v>4824</v>
      </c>
      <c r="T839" s="8" t="s">
        <v>4825</v>
      </c>
      <c r="U839" s="8">
        <v>77.2</v>
      </c>
      <c r="V839" s="8">
        <v>0</v>
      </c>
      <c r="W839" s="8">
        <v>1</v>
      </c>
      <c r="X839" s="8">
        <v>0</v>
      </c>
      <c r="Y839" s="9">
        <f t="shared" si="120"/>
        <v>70.18</v>
      </c>
      <c r="Z839" s="12">
        <f t="shared" si="121"/>
        <v>70.18</v>
      </c>
      <c r="AA839" s="9">
        <f t="shared" si="122"/>
        <v>50</v>
      </c>
      <c r="AB839" s="12">
        <f t="shared" si="123"/>
      </c>
      <c r="AC839" s="9">
        <f t="shared" si="124"/>
      </c>
      <c r="AD839" s="12">
        <f t="shared" si="125"/>
        <v>36143.6373</v>
      </c>
      <c r="AE839" s="12"/>
    </row>
    <row r="840" spans="1:31" s="13" customFormat="1" ht="51" customHeight="1">
      <c r="A840" s="6" t="s">
        <v>4826</v>
      </c>
      <c r="B840" s="7"/>
      <c r="C840" s="7" t="s">
        <v>4827</v>
      </c>
      <c r="D840" s="6" t="s">
        <v>4808</v>
      </c>
      <c r="E840" s="6" t="s">
        <v>4814</v>
      </c>
      <c r="F840" s="6" t="s">
        <v>537</v>
      </c>
      <c r="G840" s="8" t="s">
        <v>185</v>
      </c>
      <c r="H840" s="6">
        <v>5960</v>
      </c>
      <c r="I840" s="9">
        <v>48140.53</v>
      </c>
      <c r="J840" s="10">
        <v>8.07727</v>
      </c>
      <c r="K840" s="8"/>
      <c r="L840" s="6">
        <v>12</v>
      </c>
      <c r="M840" s="6"/>
      <c r="N840" s="8"/>
      <c r="O840" s="8" t="s">
        <v>48</v>
      </c>
      <c r="P840" s="11">
        <v>8.07727</v>
      </c>
      <c r="Q840" s="8" t="s">
        <v>39</v>
      </c>
      <c r="R840" s="8" t="s">
        <v>588</v>
      </c>
      <c r="S840" s="8" t="s">
        <v>4828</v>
      </c>
      <c r="T840" s="8" t="s">
        <v>4829</v>
      </c>
      <c r="U840" s="8">
        <v>17.77</v>
      </c>
      <c r="V840" s="8">
        <v>0</v>
      </c>
      <c r="W840" s="8">
        <v>1</v>
      </c>
      <c r="X840" s="8">
        <v>0</v>
      </c>
      <c r="Y840" s="9">
        <f t="shared" si="120"/>
        <v>16.15</v>
      </c>
      <c r="Z840" s="12">
        <f t="shared" si="121"/>
        <v>16.15</v>
      </c>
      <c r="AA840" s="9">
        <f t="shared" si="122"/>
        <v>49.99</v>
      </c>
      <c r="AB840" s="12">
        <f t="shared" si="123"/>
      </c>
      <c r="AC840" s="9">
        <f t="shared" si="124"/>
      </c>
      <c r="AD840" s="12">
        <f t="shared" si="125"/>
        <v>48140.529200000004</v>
      </c>
      <c r="AE840" s="12"/>
    </row>
    <row r="841" spans="1:31" s="13" customFormat="1" ht="38.25" customHeight="1">
      <c r="A841" s="6" t="s">
        <v>4830</v>
      </c>
      <c r="B841" s="7"/>
      <c r="C841" s="7" t="s">
        <v>4831</v>
      </c>
      <c r="D841" s="6" t="s">
        <v>4808</v>
      </c>
      <c r="E841" s="6" t="s">
        <v>4832</v>
      </c>
      <c r="F841" s="6" t="s">
        <v>4833</v>
      </c>
      <c r="G841" s="8" t="s">
        <v>45</v>
      </c>
      <c r="H841" s="6">
        <v>252282</v>
      </c>
      <c r="I841" s="9">
        <v>126141</v>
      </c>
      <c r="J841" s="10">
        <v>0.5</v>
      </c>
      <c r="K841" s="8"/>
      <c r="L841" s="6">
        <v>12</v>
      </c>
      <c r="M841" s="6"/>
      <c r="N841" s="8"/>
      <c r="O841" s="8" t="s">
        <v>32</v>
      </c>
      <c r="P841" s="11">
        <v>0.5</v>
      </c>
      <c r="Q841" s="8" t="s">
        <v>39</v>
      </c>
      <c r="R841" s="8" t="s">
        <v>166</v>
      </c>
      <c r="S841" s="8" t="s">
        <v>4834</v>
      </c>
      <c r="T841" s="8" t="s">
        <v>4835</v>
      </c>
      <c r="U841" s="8">
        <v>4.5</v>
      </c>
      <c r="V841" s="8">
        <v>0</v>
      </c>
      <c r="W841" s="8">
        <v>3</v>
      </c>
      <c r="X841" s="8">
        <v>0</v>
      </c>
      <c r="Y841" s="9">
        <f t="shared" si="120"/>
        <v>4.09</v>
      </c>
      <c r="Z841" s="12">
        <f t="shared" si="121"/>
        <v>1.36333</v>
      </c>
      <c r="AA841" s="9">
        <f t="shared" si="122"/>
        <v>63.33</v>
      </c>
      <c r="AB841" s="12">
        <f t="shared" si="123"/>
      </c>
      <c r="AC841" s="9">
        <f t="shared" si="124"/>
      </c>
      <c r="AD841" s="12">
        <f t="shared" si="125"/>
        <v>126141</v>
      </c>
      <c r="AE841" s="12"/>
    </row>
    <row r="842" spans="1:31" s="13" customFormat="1" ht="38.25" customHeight="1">
      <c r="A842" s="6" t="s">
        <v>4836</v>
      </c>
      <c r="B842" s="7"/>
      <c r="C842" s="7" t="s">
        <v>4837</v>
      </c>
      <c r="D842" s="6" t="s">
        <v>4808</v>
      </c>
      <c r="E842" s="6" t="s">
        <v>4832</v>
      </c>
      <c r="F842" s="6" t="s">
        <v>4833</v>
      </c>
      <c r="G842" s="8" t="s">
        <v>1702</v>
      </c>
      <c r="H842" s="6">
        <v>5280</v>
      </c>
      <c r="I842" s="9">
        <v>17759.97</v>
      </c>
      <c r="J842" s="10">
        <v>3.36363</v>
      </c>
      <c r="K842" s="8"/>
      <c r="L842" s="6">
        <v>12</v>
      </c>
      <c r="M842" s="6"/>
      <c r="N842" s="8"/>
      <c r="O842" s="8" t="s">
        <v>32</v>
      </c>
      <c r="P842" s="11">
        <v>3.36363</v>
      </c>
      <c r="Q842" s="8" t="s">
        <v>39</v>
      </c>
      <c r="R842" s="8" t="s">
        <v>166</v>
      </c>
      <c r="S842" s="8" t="s">
        <v>4838</v>
      </c>
      <c r="T842" s="8" t="s">
        <v>4839</v>
      </c>
      <c r="U842" s="8">
        <v>8</v>
      </c>
      <c r="V842" s="8">
        <v>0</v>
      </c>
      <c r="W842" s="8">
        <v>1</v>
      </c>
      <c r="X842" s="8">
        <v>0</v>
      </c>
      <c r="Y842" s="9">
        <f t="shared" si="120"/>
        <v>7.27</v>
      </c>
      <c r="Z842" s="12">
        <f t="shared" si="121"/>
        <v>7.27</v>
      </c>
      <c r="AA842" s="9">
        <f t="shared" si="122"/>
        <v>53.73</v>
      </c>
      <c r="AB842" s="12">
        <f t="shared" si="123"/>
      </c>
      <c r="AC842" s="9">
        <f t="shared" si="124"/>
      </c>
      <c r="AD842" s="12">
        <f t="shared" si="125"/>
        <v>17759.9664</v>
      </c>
      <c r="AE842" s="12"/>
    </row>
    <row r="843" spans="1:31" s="13" customFormat="1" ht="38.25" customHeight="1">
      <c r="A843" s="6" t="s">
        <v>4840</v>
      </c>
      <c r="B843" s="7"/>
      <c r="C843" s="7" t="s">
        <v>4841</v>
      </c>
      <c r="D843" s="6" t="s">
        <v>4842</v>
      </c>
      <c r="E843" s="6" t="s">
        <v>4843</v>
      </c>
      <c r="F843" s="6" t="s">
        <v>36</v>
      </c>
      <c r="G843" s="8" t="s">
        <v>173</v>
      </c>
      <c r="H843" s="6">
        <v>494496</v>
      </c>
      <c r="I843" s="9">
        <v>15329.38</v>
      </c>
      <c r="J843" s="10">
        <v>0.031</v>
      </c>
      <c r="K843" s="8"/>
      <c r="L843" s="6">
        <v>12</v>
      </c>
      <c r="M843" s="6"/>
      <c r="N843" s="8"/>
      <c r="O843" s="8" t="s">
        <v>32</v>
      </c>
      <c r="P843" s="11">
        <v>0.031</v>
      </c>
      <c r="Q843" s="8" t="s">
        <v>39</v>
      </c>
      <c r="R843" s="8" t="s">
        <v>166</v>
      </c>
      <c r="S843" s="8" t="s">
        <v>4844</v>
      </c>
      <c r="T843" s="8" t="s">
        <v>4845</v>
      </c>
      <c r="U843" s="8">
        <v>7</v>
      </c>
      <c r="V843" s="8">
        <v>0</v>
      </c>
      <c r="W843" s="8">
        <v>24</v>
      </c>
      <c r="X843" s="8">
        <v>0</v>
      </c>
      <c r="Y843" s="9">
        <f t="shared" si="120"/>
        <v>6.36</v>
      </c>
      <c r="Z843" s="12">
        <f t="shared" si="121"/>
        <v>0.265</v>
      </c>
      <c r="AA843" s="9">
        <f t="shared" si="122"/>
        <v>88.3</v>
      </c>
      <c r="AB843" s="12">
        <f t="shared" si="123"/>
      </c>
      <c r="AC843" s="9">
        <f t="shared" si="124"/>
      </c>
      <c r="AD843" s="12">
        <f t="shared" si="125"/>
        <v>15329.376</v>
      </c>
      <c r="AE843" s="12"/>
    </row>
    <row r="844" spans="1:31" s="13" customFormat="1" ht="25.5" customHeight="1">
      <c r="A844" s="6" t="s">
        <v>4846</v>
      </c>
      <c r="B844" s="7"/>
      <c r="C844" s="7" t="s">
        <v>4847</v>
      </c>
      <c r="D844" s="6" t="s">
        <v>4842</v>
      </c>
      <c r="E844" s="6" t="s">
        <v>4843</v>
      </c>
      <c r="F844" s="6" t="s">
        <v>3613</v>
      </c>
      <c r="G844" s="8" t="s">
        <v>4848</v>
      </c>
      <c r="H844" s="6">
        <v>7224</v>
      </c>
      <c r="I844" s="9">
        <v>12149.47</v>
      </c>
      <c r="J844" s="10">
        <v>1.68182</v>
      </c>
      <c r="K844" s="8"/>
      <c r="L844" s="6">
        <v>12</v>
      </c>
      <c r="M844" s="6"/>
      <c r="N844" s="8"/>
      <c r="O844" s="8" t="s">
        <v>32</v>
      </c>
      <c r="P844" s="11">
        <v>1.68182</v>
      </c>
      <c r="Q844" s="8" t="s">
        <v>39</v>
      </c>
      <c r="R844" s="8" t="s">
        <v>166</v>
      </c>
      <c r="S844" s="8" t="s">
        <v>4849</v>
      </c>
      <c r="T844" s="8" t="s">
        <v>4850</v>
      </c>
      <c r="U844" s="8">
        <v>4.5</v>
      </c>
      <c r="V844" s="8">
        <v>0</v>
      </c>
      <c r="W844" s="8">
        <v>1</v>
      </c>
      <c r="X844" s="8">
        <v>0</v>
      </c>
      <c r="Y844" s="9">
        <f t="shared" si="120"/>
        <v>4.09</v>
      </c>
      <c r="Z844" s="12">
        <f t="shared" si="121"/>
        <v>4.09</v>
      </c>
      <c r="AA844" s="9">
        <f t="shared" si="122"/>
        <v>58.88</v>
      </c>
      <c r="AB844" s="12">
        <f t="shared" si="123"/>
      </c>
      <c r="AC844" s="9">
        <f t="shared" si="124"/>
      </c>
      <c r="AD844" s="12">
        <f t="shared" si="125"/>
        <v>12149.467680000002</v>
      </c>
      <c r="AE844" s="12"/>
    </row>
    <row r="845" spans="1:31" s="13" customFormat="1" ht="25.5" customHeight="1">
      <c r="A845" s="6" t="s">
        <v>4851</v>
      </c>
      <c r="B845" s="7"/>
      <c r="C845" s="7" t="s">
        <v>4852</v>
      </c>
      <c r="D845" s="6" t="s">
        <v>4853</v>
      </c>
      <c r="E845" s="6" t="s">
        <v>4854</v>
      </c>
      <c r="F845" s="6" t="s">
        <v>3653</v>
      </c>
      <c r="G845" s="8" t="s">
        <v>99</v>
      </c>
      <c r="H845" s="6">
        <v>1120</v>
      </c>
      <c r="I845" s="9">
        <v>81.76</v>
      </c>
      <c r="J845" s="10">
        <v>0.073</v>
      </c>
      <c r="K845" s="8"/>
      <c r="L845" s="6">
        <v>12</v>
      </c>
      <c r="M845" s="6"/>
      <c r="N845" s="8"/>
      <c r="O845" s="8" t="s">
        <v>55</v>
      </c>
      <c r="P845" s="11">
        <v>0.06849</v>
      </c>
      <c r="Q845" s="8" t="s">
        <v>39</v>
      </c>
      <c r="R845" s="8" t="s">
        <v>104</v>
      </c>
      <c r="S845" s="8" t="s">
        <v>4855</v>
      </c>
      <c r="T845" s="8" t="s">
        <v>4856</v>
      </c>
      <c r="U845" s="8">
        <v>0</v>
      </c>
      <c r="V845" s="8">
        <v>3.76</v>
      </c>
      <c r="W845" s="8">
        <v>28</v>
      </c>
      <c r="X845" s="8">
        <v>0</v>
      </c>
      <c r="Y845" s="9">
        <f t="shared" si="120"/>
      </c>
      <c r="Z845" s="12">
        <f t="shared" si="121"/>
      </c>
      <c r="AA845" s="9">
        <f t="shared" si="122"/>
      </c>
      <c r="AB845" s="12">
        <f t="shared" si="123"/>
        <v>0.13429</v>
      </c>
      <c r="AC845" s="9">
        <f t="shared" si="124"/>
        <v>49</v>
      </c>
      <c r="AD845" s="12">
        <f t="shared" si="125"/>
        <v>76.7088</v>
      </c>
      <c r="AE845" s="12"/>
    </row>
    <row r="846" spans="1:31" s="13" customFormat="1" ht="38.25" customHeight="1">
      <c r="A846" s="6" t="s">
        <v>4857</v>
      </c>
      <c r="B846" s="7"/>
      <c r="C846" s="7" t="s">
        <v>4858</v>
      </c>
      <c r="D846" s="6" t="s">
        <v>4859</v>
      </c>
      <c r="E846" s="6" t="s">
        <v>4860</v>
      </c>
      <c r="F846" s="6" t="s">
        <v>2021</v>
      </c>
      <c r="G846" s="8" t="s">
        <v>2022</v>
      </c>
      <c r="H846" s="6">
        <v>93600</v>
      </c>
      <c r="I846" s="9">
        <v>107640</v>
      </c>
      <c r="J846" s="10">
        <v>1.15</v>
      </c>
      <c r="K846" s="8" t="s">
        <v>1766</v>
      </c>
      <c r="L846" s="6">
        <v>12</v>
      </c>
      <c r="M846" s="6"/>
      <c r="N846" s="8"/>
      <c r="O846" s="8" t="s">
        <v>32</v>
      </c>
      <c r="P846" s="11">
        <v>1.15</v>
      </c>
      <c r="Q846" s="8" t="s">
        <v>39</v>
      </c>
      <c r="R846" s="8" t="s">
        <v>250</v>
      </c>
      <c r="S846" s="8" t="s">
        <v>4861</v>
      </c>
      <c r="T846" s="8" t="s">
        <v>4862</v>
      </c>
      <c r="U846" s="8">
        <v>0</v>
      </c>
      <c r="V846" s="8">
        <v>203.06</v>
      </c>
      <c r="W846" s="8">
        <v>1</v>
      </c>
      <c r="X846" s="8">
        <v>100</v>
      </c>
      <c r="Y846" s="9">
        <f t="shared" si="120"/>
      </c>
      <c r="Z846" s="12">
        <f t="shared" si="121"/>
      </c>
      <c r="AA846" s="9">
        <f t="shared" si="122"/>
      </c>
      <c r="AB846" s="12">
        <f t="shared" si="123"/>
        <v>2.0306</v>
      </c>
      <c r="AC846" s="9">
        <f t="shared" si="124"/>
        <v>43.37</v>
      </c>
      <c r="AD846" s="12">
        <f t="shared" si="125"/>
        <v>107639.99999999999</v>
      </c>
      <c r="AE846" s="12"/>
    </row>
    <row r="847" spans="1:31" s="13" customFormat="1" ht="25.5" customHeight="1">
      <c r="A847" s="6" t="s">
        <v>4863</v>
      </c>
      <c r="B847" s="7"/>
      <c r="C847" s="7" t="s">
        <v>4864</v>
      </c>
      <c r="D847" s="6" t="s">
        <v>4865</v>
      </c>
      <c r="E847" s="6" t="s">
        <v>4866</v>
      </c>
      <c r="F847" s="6" t="s">
        <v>2021</v>
      </c>
      <c r="G847" s="8" t="s">
        <v>655</v>
      </c>
      <c r="H847" s="6">
        <v>392</v>
      </c>
      <c r="I847" s="9">
        <v>1244.75</v>
      </c>
      <c r="J847" s="10">
        <v>3.17537</v>
      </c>
      <c r="K847" s="8"/>
      <c r="L847" s="6">
        <v>12</v>
      </c>
      <c r="M847" s="6"/>
      <c r="N847" s="8"/>
      <c r="O847" s="8" t="s">
        <v>48</v>
      </c>
      <c r="P847" s="11">
        <v>2.91993</v>
      </c>
      <c r="Q847" s="8" t="s">
        <v>39</v>
      </c>
      <c r="R847" s="8" t="s">
        <v>588</v>
      </c>
      <c r="S847" s="8" t="s">
        <v>4867</v>
      </c>
      <c r="T847" s="8" t="s">
        <v>4868</v>
      </c>
      <c r="U847" s="8">
        <v>0</v>
      </c>
      <c r="V847" s="8">
        <v>25.5</v>
      </c>
      <c r="W847" s="8">
        <v>4</v>
      </c>
      <c r="X847" s="8">
        <v>0</v>
      </c>
      <c r="Y847" s="9">
        <f t="shared" si="120"/>
      </c>
      <c r="Z847" s="12">
        <f t="shared" si="121"/>
      </c>
      <c r="AA847" s="9">
        <f t="shared" si="122"/>
      </c>
      <c r="AB847" s="12">
        <f t="shared" si="123"/>
        <v>6.375</v>
      </c>
      <c r="AC847" s="9">
        <f t="shared" si="124"/>
        <v>54.2</v>
      </c>
      <c r="AD847" s="12">
        <f t="shared" si="125"/>
        <v>1144.61256</v>
      </c>
      <c r="AE847" s="12"/>
    </row>
    <row r="848" spans="1:31" s="13" customFormat="1" ht="25.5" customHeight="1">
      <c r="A848" s="6" t="s">
        <v>4869</v>
      </c>
      <c r="B848" s="7"/>
      <c r="C848" s="7" t="s">
        <v>4870</v>
      </c>
      <c r="D848" s="6" t="s">
        <v>4865</v>
      </c>
      <c r="E848" s="6" t="s">
        <v>4866</v>
      </c>
      <c r="F848" s="6" t="s">
        <v>2021</v>
      </c>
      <c r="G848" s="8" t="s">
        <v>917</v>
      </c>
      <c r="H848" s="6">
        <v>200</v>
      </c>
      <c r="I848" s="9">
        <v>840.25</v>
      </c>
      <c r="J848" s="10">
        <v>4.20125</v>
      </c>
      <c r="K848" s="8"/>
      <c r="L848" s="6">
        <v>12</v>
      </c>
      <c r="M848" s="6"/>
      <c r="N848" s="8"/>
      <c r="O848" s="8" t="s">
        <v>48</v>
      </c>
      <c r="P848" s="11">
        <v>3.86312</v>
      </c>
      <c r="Q848" s="8" t="s">
        <v>39</v>
      </c>
      <c r="R848" s="8" t="s">
        <v>588</v>
      </c>
      <c r="S848" s="8" t="s">
        <v>4871</v>
      </c>
      <c r="T848" s="8" t="s">
        <v>4872</v>
      </c>
      <c r="U848" s="8">
        <v>0</v>
      </c>
      <c r="V848" s="8">
        <v>33.74</v>
      </c>
      <c r="W848" s="8">
        <v>4</v>
      </c>
      <c r="X848" s="8">
        <v>0</v>
      </c>
      <c r="Y848" s="9">
        <f t="shared" si="120"/>
      </c>
      <c r="Z848" s="12">
        <f t="shared" si="121"/>
      </c>
      <c r="AA848" s="9">
        <f t="shared" si="122"/>
      </c>
      <c r="AB848" s="12">
        <f t="shared" si="123"/>
        <v>8.435</v>
      </c>
      <c r="AC848" s="9">
        <f t="shared" si="124"/>
        <v>54.2</v>
      </c>
      <c r="AD848" s="12">
        <f t="shared" si="125"/>
        <v>772.624</v>
      </c>
      <c r="AE848" s="12"/>
    </row>
    <row r="849" spans="1:31" s="13" customFormat="1" ht="25.5" customHeight="1">
      <c r="A849" s="6" t="s">
        <v>4873</v>
      </c>
      <c r="B849" s="7"/>
      <c r="C849" s="7" t="s">
        <v>4874</v>
      </c>
      <c r="D849" s="6" t="s">
        <v>4865</v>
      </c>
      <c r="E849" s="6" t="s">
        <v>4866</v>
      </c>
      <c r="F849" s="6" t="s">
        <v>2021</v>
      </c>
      <c r="G849" s="8" t="s">
        <v>306</v>
      </c>
      <c r="H849" s="6">
        <v>330</v>
      </c>
      <c r="I849" s="9">
        <v>559.35</v>
      </c>
      <c r="J849" s="10">
        <v>1.695</v>
      </c>
      <c r="K849" s="8"/>
      <c r="L849" s="6">
        <v>12</v>
      </c>
      <c r="M849" s="6"/>
      <c r="N849" s="8"/>
      <c r="O849" s="8" t="s">
        <v>64</v>
      </c>
      <c r="P849" s="11">
        <v>1.695</v>
      </c>
      <c r="Q849" s="8" t="s">
        <v>39</v>
      </c>
      <c r="R849" s="8" t="s">
        <v>1496</v>
      </c>
      <c r="S849" s="8" t="s">
        <v>4875</v>
      </c>
      <c r="T849" s="8" t="s">
        <v>4876</v>
      </c>
      <c r="U849" s="8">
        <v>18.65</v>
      </c>
      <c r="V849" s="8">
        <v>0</v>
      </c>
      <c r="W849" s="8">
        <v>5</v>
      </c>
      <c r="X849" s="8">
        <v>0</v>
      </c>
      <c r="Y849" s="9">
        <f t="shared" si="120"/>
        <v>16.95</v>
      </c>
      <c r="Z849" s="12">
        <f t="shared" si="121"/>
        <v>3.39</v>
      </c>
      <c r="AA849" s="9">
        <f t="shared" si="122"/>
        <v>50</v>
      </c>
      <c r="AB849" s="12">
        <f t="shared" si="123"/>
      </c>
      <c r="AC849" s="9">
        <f t="shared" si="124"/>
      </c>
      <c r="AD849" s="12">
        <f t="shared" si="125"/>
        <v>559.35</v>
      </c>
      <c r="AE849" s="12"/>
    </row>
    <row r="850" spans="1:31" s="13" customFormat="1" ht="38.25" customHeight="1">
      <c r="A850" s="6" t="s">
        <v>4878</v>
      </c>
      <c r="B850" s="7"/>
      <c r="C850" s="7" t="s">
        <v>4879</v>
      </c>
      <c r="D850" s="6" t="s">
        <v>4880</v>
      </c>
      <c r="E850" s="6" t="s">
        <v>4877</v>
      </c>
      <c r="F850" s="6" t="s">
        <v>36</v>
      </c>
      <c r="G850" s="8" t="s">
        <v>60</v>
      </c>
      <c r="H850" s="6">
        <v>158560</v>
      </c>
      <c r="I850" s="9">
        <v>6147.38</v>
      </c>
      <c r="J850" s="10">
        <v>0.03877</v>
      </c>
      <c r="K850" s="8"/>
      <c r="L850" s="6">
        <v>12</v>
      </c>
      <c r="M850" s="6"/>
      <c r="N850" s="8"/>
      <c r="O850" s="8" t="s">
        <v>32</v>
      </c>
      <c r="P850" s="11">
        <v>0.03877</v>
      </c>
      <c r="Q850" s="8" t="s">
        <v>39</v>
      </c>
      <c r="R850" s="8" t="s">
        <v>1371</v>
      </c>
      <c r="S850" s="8" t="s">
        <v>4881</v>
      </c>
      <c r="T850" s="8" t="s">
        <v>4882</v>
      </c>
      <c r="U850" s="8">
        <v>2.57</v>
      </c>
      <c r="V850" s="8">
        <v>0</v>
      </c>
      <c r="W850" s="8">
        <v>20</v>
      </c>
      <c r="X850" s="8">
        <v>0</v>
      </c>
      <c r="Y850" s="9">
        <f t="shared" si="120"/>
        <v>2.34</v>
      </c>
      <c r="Z850" s="12">
        <f t="shared" si="121"/>
        <v>0.117</v>
      </c>
      <c r="AA850" s="9">
        <f t="shared" si="122"/>
        <v>66.86</v>
      </c>
      <c r="AB850" s="12">
        <f t="shared" si="123"/>
      </c>
      <c r="AC850" s="9">
        <f t="shared" si="124"/>
      </c>
      <c r="AD850" s="12">
        <f t="shared" si="125"/>
        <v>6147.3712</v>
      </c>
      <c r="AE850" s="12"/>
    </row>
    <row r="851" spans="1:31" s="13" customFormat="1" ht="25.5" customHeight="1">
      <c r="A851" s="6" t="s">
        <v>4883</v>
      </c>
      <c r="B851" s="7"/>
      <c r="C851" s="7" t="s">
        <v>4884</v>
      </c>
      <c r="D851" s="6" t="s">
        <v>4885</v>
      </c>
      <c r="E851" s="6" t="s">
        <v>4877</v>
      </c>
      <c r="F851" s="6" t="s">
        <v>1913</v>
      </c>
      <c r="G851" s="8" t="s">
        <v>185</v>
      </c>
      <c r="H851" s="6">
        <v>960</v>
      </c>
      <c r="I851" s="9">
        <v>163.75</v>
      </c>
      <c r="J851" s="10">
        <v>0.17057</v>
      </c>
      <c r="K851" s="8"/>
      <c r="L851" s="6">
        <v>12</v>
      </c>
      <c r="M851" s="6"/>
      <c r="N851" s="8"/>
      <c r="O851" s="8" t="s">
        <v>32</v>
      </c>
      <c r="P851" s="11">
        <v>0.17057</v>
      </c>
      <c r="Q851" s="8" t="s">
        <v>39</v>
      </c>
      <c r="R851" s="8" t="s">
        <v>1371</v>
      </c>
      <c r="S851" s="8" t="s">
        <v>4886</v>
      </c>
      <c r="T851" s="8" t="s">
        <v>4887</v>
      </c>
      <c r="U851" s="8">
        <v>5.1</v>
      </c>
      <c r="V851" s="8">
        <v>0</v>
      </c>
      <c r="W851" s="8">
        <v>10</v>
      </c>
      <c r="X851" s="8">
        <v>0</v>
      </c>
      <c r="Y851" s="9">
        <f t="shared" si="120"/>
        <v>4.64</v>
      </c>
      <c r="Z851" s="12">
        <f t="shared" si="121"/>
        <v>0.464</v>
      </c>
      <c r="AA851" s="9">
        <f t="shared" si="122"/>
        <v>63.24</v>
      </c>
      <c r="AB851" s="12">
        <f t="shared" si="123"/>
      </c>
      <c r="AC851" s="9">
        <f t="shared" si="124"/>
      </c>
      <c r="AD851" s="12">
        <f t="shared" si="125"/>
        <v>163.7472</v>
      </c>
      <c r="AE851" s="12"/>
    </row>
    <row r="852" spans="1:31" s="13" customFormat="1" ht="25.5" customHeight="1">
      <c r="A852" s="6" t="s">
        <v>4888</v>
      </c>
      <c r="B852" s="7"/>
      <c r="C852" s="7" t="s">
        <v>4889</v>
      </c>
      <c r="D852" s="6" t="s">
        <v>4890</v>
      </c>
      <c r="E852" s="6" t="s">
        <v>4891</v>
      </c>
      <c r="F852" s="6" t="s">
        <v>4892</v>
      </c>
      <c r="G852" s="8" t="s">
        <v>77</v>
      </c>
      <c r="H852" s="6">
        <v>300</v>
      </c>
      <c r="I852" s="9">
        <v>109653</v>
      </c>
      <c r="J852" s="10">
        <v>365.51</v>
      </c>
      <c r="K852" s="8"/>
      <c r="L852" s="6">
        <v>12</v>
      </c>
      <c r="M852" s="6"/>
      <c r="N852" s="8"/>
      <c r="O852" s="8" t="s">
        <v>32</v>
      </c>
      <c r="P852" s="11">
        <v>365.51</v>
      </c>
      <c r="Q852" s="8" t="s">
        <v>39</v>
      </c>
      <c r="R852" s="8" t="s">
        <v>1418</v>
      </c>
      <c r="S852" s="8" t="s">
        <v>4893</v>
      </c>
      <c r="T852" s="8" t="s">
        <v>4894</v>
      </c>
      <c r="U852" s="8">
        <v>0</v>
      </c>
      <c r="V852" s="8">
        <v>365.51</v>
      </c>
      <c r="W852" s="8">
        <v>1</v>
      </c>
      <c r="X852" s="8">
        <v>0</v>
      </c>
      <c r="Y852" s="9">
        <f t="shared" si="120"/>
      </c>
      <c r="Z852" s="12">
        <f t="shared" si="121"/>
      </c>
      <c r="AA852" s="9">
        <f t="shared" si="122"/>
      </c>
      <c r="AB852" s="12">
        <f t="shared" si="123"/>
        <v>365.51</v>
      </c>
      <c r="AC852" s="9">
        <f t="shared" si="124"/>
        <v>0</v>
      </c>
      <c r="AD852" s="12">
        <f t="shared" si="125"/>
        <v>109653</v>
      </c>
      <c r="AE852" s="12"/>
    </row>
    <row r="853" spans="1:31" s="13" customFormat="1" ht="25.5" customHeight="1">
      <c r="A853" s="6" t="s">
        <v>4895</v>
      </c>
      <c r="B853" s="7"/>
      <c r="C853" s="7" t="s">
        <v>4896</v>
      </c>
      <c r="D853" s="6" t="s">
        <v>4890</v>
      </c>
      <c r="E853" s="6" t="s">
        <v>4891</v>
      </c>
      <c r="F853" s="6" t="s">
        <v>4892</v>
      </c>
      <c r="G853" s="8" t="s">
        <v>201</v>
      </c>
      <c r="H853" s="6">
        <v>288</v>
      </c>
      <c r="I853" s="9">
        <v>52634.88</v>
      </c>
      <c r="J853" s="10">
        <v>182.76</v>
      </c>
      <c r="K853" s="8"/>
      <c r="L853" s="6">
        <v>12</v>
      </c>
      <c r="M853" s="6"/>
      <c r="N853" s="8"/>
      <c r="O853" s="8" t="s">
        <v>32</v>
      </c>
      <c r="P853" s="11">
        <v>182.76</v>
      </c>
      <c r="Q853" s="8" t="s">
        <v>39</v>
      </c>
      <c r="R853" s="8" t="s">
        <v>1418</v>
      </c>
      <c r="S853" s="8" t="s">
        <v>4897</v>
      </c>
      <c r="T853" s="8" t="s">
        <v>4898</v>
      </c>
      <c r="U853" s="8">
        <v>0</v>
      </c>
      <c r="V853" s="8">
        <v>182.76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182.76</v>
      </c>
      <c r="AC853" s="9">
        <f t="shared" si="124"/>
        <v>0</v>
      </c>
      <c r="AD853" s="12">
        <f t="shared" si="125"/>
        <v>52634.88</v>
      </c>
      <c r="AE853" s="12"/>
    </row>
    <row r="854" spans="1:31" s="13" customFormat="1" ht="25.5" customHeight="1">
      <c r="A854" s="6" t="s">
        <v>4900</v>
      </c>
      <c r="B854" s="7"/>
      <c r="C854" s="7" t="s">
        <v>4901</v>
      </c>
      <c r="D854" s="6" t="s">
        <v>4902</v>
      </c>
      <c r="E854" s="6" t="s">
        <v>4899</v>
      </c>
      <c r="F854" s="6" t="s">
        <v>122</v>
      </c>
      <c r="G854" s="8" t="s">
        <v>2465</v>
      </c>
      <c r="H854" s="6">
        <v>1748</v>
      </c>
      <c r="I854" s="9">
        <v>4020.4</v>
      </c>
      <c r="J854" s="10">
        <v>2.3</v>
      </c>
      <c r="K854" s="8"/>
      <c r="L854" s="6">
        <v>12</v>
      </c>
      <c r="M854" s="6"/>
      <c r="N854" s="8"/>
      <c r="O854" s="8" t="s">
        <v>32</v>
      </c>
      <c r="P854" s="11">
        <v>2.3</v>
      </c>
      <c r="Q854" s="8" t="s">
        <v>39</v>
      </c>
      <c r="R854" s="8" t="s">
        <v>345</v>
      </c>
      <c r="S854" s="8" t="s">
        <v>4903</v>
      </c>
      <c r="T854" s="8" t="s">
        <v>4904</v>
      </c>
      <c r="U854" s="8">
        <v>0</v>
      </c>
      <c r="V854" s="8">
        <v>7.93</v>
      </c>
      <c r="W854" s="8">
        <v>1</v>
      </c>
      <c r="X854" s="8">
        <v>0</v>
      </c>
      <c r="Y854" s="9">
        <f t="shared" si="120"/>
      </c>
      <c r="Z854" s="12">
        <f t="shared" si="121"/>
      </c>
      <c r="AA854" s="9">
        <f t="shared" si="122"/>
      </c>
      <c r="AB854" s="12">
        <f t="shared" si="123"/>
        <v>7.93</v>
      </c>
      <c r="AC854" s="9">
        <f t="shared" si="124"/>
        <v>71</v>
      </c>
      <c r="AD854" s="12">
        <f t="shared" si="125"/>
        <v>4020.3999999999996</v>
      </c>
      <c r="AE854" s="12"/>
    </row>
    <row r="855" spans="1:31" s="13" customFormat="1" ht="25.5" customHeight="1">
      <c r="A855" s="6" t="s">
        <v>4905</v>
      </c>
      <c r="B855" s="7"/>
      <c r="C855" s="7" t="s">
        <v>4906</v>
      </c>
      <c r="D855" s="6" t="s">
        <v>4902</v>
      </c>
      <c r="E855" s="6" t="s">
        <v>4899</v>
      </c>
      <c r="F855" s="6" t="s">
        <v>4907</v>
      </c>
      <c r="G855" s="8" t="s">
        <v>2465</v>
      </c>
      <c r="H855" s="6">
        <v>700</v>
      </c>
      <c r="I855" s="9">
        <v>1750</v>
      </c>
      <c r="J855" s="10">
        <v>2.5</v>
      </c>
      <c r="K855" s="8"/>
      <c r="L855" s="6">
        <v>12</v>
      </c>
      <c r="M855" s="6"/>
      <c r="N855" s="8"/>
      <c r="O855" s="8" t="s">
        <v>32</v>
      </c>
      <c r="P855" s="11">
        <v>2.5</v>
      </c>
      <c r="Q855" s="8" t="s">
        <v>39</v>
      </c>
      <c r="R855" s="8" t="s">
        <v>345</v>
      </c>
      <c r="S855" s="8" t="s">
        <v>4908</v>
      </c>
      <c r="T855" s="8" t="s">
        <v>4909</v>
      </c>
      <c r="U855" s="8">
        <v>0</v>
      </c>
      <c r="V855" s="8">
        <v>7.14</v>
      </c>
      <c r="W855" s="8">
        <v>1</v>
      </c>
      <c r="X855" s="8">
        <v>0</v>
      </c>
      <c r="Y855" s="9">
        <f t="shared" si="120"/>
      </c>
      <c r="Z855" s="12">
        <f t="shared" si="121"/>
      </c>
      <c r="AA855" s="9">
        <f t="shared" si="122"/>
      </c>
      <c r="AB855" s="12">
        <f t="shared" si="123"/>
        <v>7.14</v>
      </c>
      <c r="AC855" s="9">
        <f t="shared" si="124"/>
        <v>64.99000000000001</v>
      </c>
      <c r="AD855" s="12">
        <f t="shared" si="125"/>
        <v>1750</v>
      </c>
      <c r="AE855" s="12"/>
    </row>
    <row r="856" spans="1:31" s="13" customFormat="1" ht="25.5" customHeight="1">
      <c r="A856" s="6" t="s">
        <v>4910</v>
      </c>
      <c r="B856" s="7"/>
      <c r="C856" s="7" t="s">
        <v>4911</v>
      </c>
      <c r="D856" s="6" t="s">
        <v>4912</v>
      </c>
      <c r="E856" s="6" t="s">
        <v>4899</v>
      </c>
      <c r="F856" s="6" t="s">
        <v>122</v>
      </c>
      <c r="G856" s="8" t="s">
        <v>4913</v>
      </c>
      <c r="H856" s="6">
        <v>124</v>
      </c>
      <c r="I856" s="9">
        <v>310.84</v>
      </c>
      <c r="J856" s="10">
        <v>2.5</v>
      </c>
      <c r="K856" s="8"/>
      <c r="L856" s="6">
        <v>12</v>
      </c>
      <c r="M856" s="6"/>
      <c r="N856" s="8"/>
      <c r="O856" s="8" t="s">
        <v>32</v>
      </c>
      <c r="P856" s="11">
        <v>2.3</v>
      </c>
      <c r="Q856" s="8" t="s">
        <v>301</v>
      </c>
      <c r="R856" s="8" t="s">
        <v>345</v>
      </c>
      <c r="S856" s="8" t="s">
        <v>4914</v>
      </c>
      <c r="T856" s="8" t="s">
        <v>4915</v>
      </c>
      <c r="U856" s="8">
        <v>0</v>
      </c>
      <c r="V856" s="8">
        <v>7.62</v>
      </c>
      <c r="W856" s="8">
        <v>1</v>
      </c>
      <c r="X856" s="8">
        <v>0</v>
      </c>
      <c r="Y856" s="9">
        <f t="shared" si="120"/>
      </c>
      <c r="Z856" s="12">
        <f t="shared" si="121"/>
      </c>
      <c r="AA856" s="9">
        <f t="shared" si="122"/>
      </c>
      <c r="AB856" s="12">
        <f t="shared" si="123"/>
        <v>7.62</v>
      </c>
      <c r="AC856" s="9">
        <f t="shared" si="124"/>
        <v>69.82</v>
      </c>
      <c r="AD856" s="12">
        <f t="shared" si="125"/>
        <v>285.2</v>
      </c>
      <c r="AE856" s="12"/>
    </row>
    <row r="857" spans="1:31" s="13" customFormat="1" ht="25.5" customHeight="1">
      <c r="A857" s="6" t="s">
        <v>4916</v>
      </c>
      <c r="B857" s="7"/>
      <c r="C857" s="7" t="s">
        <v>4917</v>
      </c>
      <c r="D857" s="6" t="s">
        <v>4912</v>
      </c>
      <c r="E857" s="6" t="s">
        <v>4899</v>
      </c>
      <c r="F857" s="6" t="s">
        <v>4918</v>
      </c>
      <c r="G857" s="8" t="s">
        <v>4919</v>
      </c>
      <c r="H857" s="6">
        <v>2976</v>
      </c>
      <c r="I857" s="9">
        <v>2518.59</v>
      </c>
      <c r="J857" s="10">
        <v>0.8463</v>
      </c>
      <c r="K857" s="8"/>
      <c r="L857" s="6">
        <v>12</v>
      </c>
      <c r="M857" s="6"/>
      <c r="N857" s="8"/>
      <c r="O857" s="8" t="s">
        <v>48</v>
      </c>
      <c r="P857" s="11">
        <v>0.8463</v>
      </c>
      <c r="Q857" s="8" t="s">
        <v>39</v>
      </c>
      <c r="R857" s="8" t="s">
        <v>546</v>
      </c>
      <c r="S857" s="8" t="s">
        <v>4920</v>
      </c>
      <c r="T857" s="8" t="s">
        <v>4921</v>
      </c>
      <c r="U857" s="8">
        <v>13.9</v>
      </c>
      <c r="V857" s="8">
        <v>0</v>
      </c>
      <c r="W857" s="8">
        <v>5</v>
      </c>
      <c r="X857" s="8">
        <v>0</v>
      </c>
      <c r="Y857" s="9">
        <f t="shared" si="120"/>
        <v>12.64</v>
      </c>
      <c r="Z857" s="12">
        <f t="shared" si="121"/>
        <v>2.528</v>
      </c>
      <c r="AA857" s="9">
        <f t="shared" si="122"/>
        <v>66.52000000000001</v>
      </c>
      <c r="AB857" s="12">
        <f t="shared" si="123"/>
      </c>
      <c r="AC857" s="9">
        <f t="shared" si="124"/>
      </c>
      <c r="AD857" s="12">
        <f t="shared" si="125"/>
        <v>2518.5888</v>
      </c>
      <c r="AE857" s="12"/>
    </row>
    <row r="858" spans="1:31" s="13" customFormat="1" ht="25.5" customHeight="1">
      <c r="A858" s="6" t="s">
        <v>4922</v>
      </c>
      <c r="B858" s="7"/>
      <c r="C858" s="7" t="s">
        <v>4923</v>
      </c>
      <c r="D858" s="6" t="s">
        <v>4912</v>
      </c>
      <c r="E858" s="6" t="s">
        <v>4899</v>
      </c>
      <c r="F858" s="6" t="s">
        <v>4924</v>
      </c>
      <c r="G858" s="8" t="s">
        <v>134</v>
      </c>
      <c r="H858" s="6">
        <v>210</v>
      </c>
      <c r="I858" s="9">
        <v>248.16</v>
      </c>
      <c r="J858" s="10">
        <v>1.18167</v>
      </c>
      <c r="K858" s="8"/>
      <c r="L858" s="6">
        <v>12</v>
      </c>
      <c r="M858" s="6"/>
      <c r="N858" s="8"/>
      <c r="O858" s="8" t="s">
        <v>48</v>
      </c>
      <c r="P858" s="11">
        <v>1.18167</v>
      </c>
      <c r="Q858" s="8" t="s">
        <v>39</v>
      </c>
      <c r="R858" s="8" t="s">
        <v>546</v>
      </c>
      <c r="S858" s="8" t="s">
        <v>4925</v>
      </c>
      <c r="T858" s="8" t="s">
        <v>4926</v>
      </c>
      <c r="U858" s="8">
        <v>8.1</v>
      </c>
      <c r="V858" s="8">
        <v>0</v>
      </c>
      <c r="W858" s="8">
        <v>3</v>
      </c>
      <c r="X858" s="8">
        <v>0</v>
      </c>
      <c r="Y858" s="9">
        <f t="shared" si="120"/>
        <v>7.36</v>
      </c>
      <c r="Z858" s="12">
        <f t="shared" si="121"/>
        <v>2.45333</v>
      </c>
      <c r="AA858" s="9">
        <f t="shared" si="122"/>
        <v>51.83</v>
      </c>
      <c r="AB858" s="12">
        <f t="shared" si="123"/>
      </c>
      <c r="AC858" s="9">
        <f t="shared" si="124"/>
      </c>
      <c r="AD858" s="12">
        <f t="shared" si="125"/>
        <v>248.1507</v>
      </c>
      <c r="AE858" s="12"/>
    </row>
    <row r="859" spans="1:31" s="13" customFormat="1" ht="51" customHeight="1">
      <c r="A859" s="6" t="s">
        <v>4927</v>
      </c>
      <c r="B859" s="7"/>
      <c r="C859" s="7" t="s">
        <v>4928</v>
      </c>
      <c r="D859" s="6" t="s">
        <v>4929</v>
      </c>
      <c r="E859" s="6" t="s">
        <v>4930</v>
      </c>
      <c r="F859" s="6" t="s">
        <v>537</v>
      </c>
      <c r="G859" s="8" t="s">
        <v>655</v>
      </c>
      <c r="H859" s="6">
        <v>186100</v>
      </c>
      <c r="I859" s="9">
        <v>42803</v>
      </c>
      <c r="J859" s="10">
        <v>0.23</v>
      </c>
      <c r="K859" s="8"/>
      <c r="L859" s="6">
        <v>12</v>
      </c>
      <c r="M859" s="6"/>
      <c r="N859" s="8"/>
      <c r="O859" s="8" t="s">
        <v>32</v>
      </c>
      <c r="P859" s="11">
        <v>0.1786</v>
      </c>
      <c r="Q859" s="8" t="s">
        <v>39</v>
      </c>
      <c r="R859" s="8" t="s">
        <v>262</v>
      </c>
      <c r="S859" s="8" t="s">
        <v>4931</v>
      </c>
      <c r="T859" s="8" t="s">
        <v>4932</v>
      </c>
      <c r="U859" s="8">
        <v>0</v>
      </c>
      <c r="V859" s="8">
        <v>20.0374</v>
      </c>
      <c r="W859" s="8">
        <v>10</v>
      </c>
      <c r="X859" s="8">
        <v>0</v>
      </c>
      <c r="Y859" s="9">
        <f aca="true" t="shared" si="126" ref="Y859:Y894">IF(U859&gt;0,ROUND(U859*100/110,2),"")</f>
      </c>
      <c r="Z859" s="12">
        <f aca="true" t="shared" si="127" ref="Z859:Z894">IF(W859*U859&gt;0,ROUND(Y859/IF(X859&gt;0,X859,W859)/IF(X859&gt;0,W859,1),5),Y859)</f>
      </c>
      <c r="AA859" s="9">
        <f aca="true" t="shared" si="128" ref="AA859:AA894">IF(W859*U859&gt;0,100-ROUND(P859/Z859*100,2),"")</f>
      </c>
      <c r="AB859" s="12">
        <f aca="true" t="shared" si="129" ref="AB859:AB894">IF(W859*V859&gt;0,ROUND(V859/IF(X859&gt;0,X859,W859)/IF(X859&gt;0,W859,1),5),"")</f>
        <v>2.00374</v>
      </c>
      <c r="AC859" s="9">
        <f aca="true" t="shared" si="130" ref="AC859:AC894">IF(W859*V859&gt;0,100-ROUND(P859/AB859*100,2),"")</f>
        <v>91.09</v>
      </c>
      <c r="AD859" s="12">
        <f aca="true" t="shared" si="131" ref="AD859:AD894">IF(ISNUMBER(H859),IF(ISNUMBER(P859),IF(P859&gt;0,P859*H859,""),""),"")</f>
        <v>33237.46</v>
      </c>
      <c r="AE859" s="12"/>
    </row>
    <row r="860" spans="1:31" s="13" customFormat="1" ht="51" customHeight="1">
      <c r="A860" s="6" t="s">
        <v>4933</v>
      </c>
      <c r="B860" s="7"/>
      <c r="C860" s="7" t="s">
        <v>4934</v>
      </c>
      <c r="D860" s="6" t="s">
        <v>4929</v>
      </c>
      <c r="E860" s="6" t="s">
        <v>4930</v>
      </c>
      <c r="F860" s="6" t="s">
        <v>537</v>
      </c>
      <c r="G860" s="8" t="s">
        <v>306</v>
      </c>
      <c r="H860" s="6">
        <v>240380</v>
      </c>
      <c r="I860" s="9">
        <v>34855.1</v>
      </c>
      <c r="J860" s="10">
        <v>0.145</v>
      </c>
      <c r="K860" s="8"/>
      <c r="L860" s="6">
        <v>12</v>
      </c>
      <c r="M860" s="6"/>
      <c r="N860" s="8"/>
      <c r="O860" s="8" t="s">
        <v>32</v>
      </c>
      <c r="P860" s="11">
        <v>0.102</v>
      </c>
      <c r="Q860" s="8" t="s">
        <v>39</v>
      </c>
      <c r="R860" s="8" t="s">
        <v>262</v>
      </c>
      <c r="S860" s="8" t="s">
        <v>4935</v>
      </c>
      <c r="T860" s="8" t="s">
        <v>4936</v>
      </c>
      <c r="U860" s="8">
        <v>0</v>
      </c>
      <c r="V860" s="8">
        <v>6.67711</v>
      </c>
      <c r="W860" s="8">
        <v>10</v>
      </c>
      <c r="X860" s="8">
        <v>0</v>
      </c>
      <c r="Y860" s="9">
        <f t="shared" si="126"/>
      </c>
      <c r="Z860" s="12">
        <f t="shared" si="127"/>
      </c>
      <c r="AA860" s="9">
        <f t="shared" si="128"/>
      </c>
      <c r="AB860" s="12">
        <f t="shared" si="129"/>
        <v>0.66771</v>
      </c>
      <c r="AC860" s="9">
        <f t="shared" si="130"/>
        <v>84.72</v>
      </c>
      <c r="AD860" s="12">
        <f t="shared" si="131"/>
        <v>24518.76</v>
      </c>
      <c r="AE860" s="12"/>
    </row>
    <row r="861" spans="1:31" s="13" customFormat="1" ht="25.5" customHeight="1">
      <c r="A861" s="6" t="s">
        <v>4937</v>
      </c>
      <c r="B861" s="7"/>
      <c r="C861" s="7" t="s">
        <v>4938</v>
      </c>
      <c r="D861" s="6" t="s">
        <v>4939</v>
      </c>
      <c r="E861" s="6" t="s">
        <v>4940</v>
      </c>
      <c r="F861" s="6" t="s">
        <v>559</v>
      </c>
      <c r="G861" s="8" t="s">
        <v>1451</v>
      </c>
      <c r="H861" s="6">
        <v>2860</v>
      </c>
      <c r="I861" s="9">
        <v>11154</v>
      </c>
      <c r="J861" s="10">
        <v>3.9</v>
      </c>
      <c r="K861" s="8"/>
      <c r="L861" s="6">
        <v>12</v>
      </c>
      <c r="M861" s="6"/>
      <c r="N861" s="8"/>
      <c r="O861" s="8" t="s">
        <v>48</v>
      </c>
      <c r="P861" s="11">
        <v>3.9</v>
      </c>
      <c r="Q861" s="8" t="s">
        <v>39</v>
      </c>
      <c r="R861" s="8" t="s">
        <v>318</v>
      </c>
      <c r="S861" s="8" t="s">
        <v>4941</v>
      </c>
      <c r="T861" s="8" t="s">
        <v>4942</v>
      </c>
      <c r="U861" s="8">
        <v>9</v>
      </c>
      <c r="V861" s="8">
        <v>0</v>
      </c>
      <c r="W861" s="8">
        <v>1</v>
      </c>
      <c r="X861" s="8">
        <v>0</v>
      </c>
      <c r="Y861" s="9">
        <f t="shared" si="126"/>
        <v>8.18</v>
      </c>
      <c r="Z861" s="12">
        <f t="shared" si="127"/>
        <v>8.18</v>
      </c>
      <c r="AA861" s="9">
        <f t="shared" si="128"/>
        <v>52.32</v>
      </c>
      <c r="AB861" s="12">
        <f t="shared" si="129"/>
      </c>
      <c r="AC861" s="9">
        <f t="shared" si="130"/>
      </c>
      <c r="AD861" s="12">
        <f t="shared" si="131"/>
        <v>11154</v>
      </c>
      <c r="AE861" s="12"/>
    </row>
    <row r="862" spans="1:31" s="13" customFormat="1" ht="51" customHeight="1">
      <c r="A862" s="6" t="s">
        <v>4943</v>
      </c>
      <c r="B862" s="7"/>
      <c r="C862" s="7" t="s">
        <v>4944</v>
      </c>
      <c r="D862" s="6" t="s">
        <v>4939</v>
      </c>
      <c r="E862" s="6" t="s">
        <v>4940</v>
      </c>
      <c r="F862" s="6" t="s">
        <v>537</v>
      </c>
      <c r="G862" s="8" t="s">
        <v>306</v>
      </c>
      <c r="H862" s="6">
        <v>1740</v>
      </c>
      <c r="I862" s="9">
        <v>736.6</v>
      </c>
      <c r="J862" s="10">
        <v>0.42333</v>
      </c>
      <c r="K862" s="8"/>
      <c r="L862" s="6">
        <v>12</v>
      </c>
      <c r="M862" s="6"/>
      <c r="N862" s="8"/>
      <c r="O862" s="8" t="s">
        <v>55</v>
      </c>
      <c r="P862" s="11">
        <v>0.42333</v>
      </c>
      <c r="Q862" s="8" t="s">
        <v>39</v>
      </c>
      <c r="R862" s="8" t="s">
        <v>318</v>
      </c>
      <c r="S862" s="8" t="s">
        <v>4945</v>
      </c>
      <c r="T862" s="8" t="s">
        <v>4946</v>
      </c>
      <c r="U862" s="8">
        <v>5.6</v>
      </c>
      <c r="V862" s="8">
        <v>0</v>
      </c>
      <c r="W862" s="8">
        <v>6</v>
      </c>
      <c r="X862" s="8">
        <v>0</v>
      </c>
      <c r="Y862" s="9">
        <f t="shared" si="126"/>
        <v>5.09</v>
      </c>
      <c r="Z862" s="12">
        <f t="shared" si="127"/>
        <v>0.84833</v>
      </c>
      <c r="AA862" s="9">
        <f t="shared" si="128"/>
        <v>50.1</v>
      </c>
      <c r="AB862" s="12">
        <f t="shared" si="129"/>
      </c>
      <c r="AC862" s="9">
        <f t="shared" si="130"/>
      </c>
      <c r="AD862" s="12">
        <f t="shared" si="131"/>
        <v>736.5942</v>
      </c>
      <c r="AE862" s="12"/>
    </row>
    <row r="863" spans="1:31" s="13" customFormat="1" ht="25.5" customHeight="1">
      <c r="A863" s="6" t="s">
        <v>4947</v>
      </c>
      <c r="B863" s="7"/>
      <c r="C863" s="7" t="s">
        <v>4948</v>
      </c>
      <c r="D863" s="6" t="s">
        <v>4949</v>
      </c>
      <c r="E863" s="6" t="s">
        <v>4950</v>
      </c>
      <c r="F863" s="6" t="s">
        <v>4951</v>
      </c>
      <c r="G863" s="8" t="s">
        <v>99</v>
      </c>
      <c r="H863" s="6">
        <v>8240</v>
      </c>
      <c r="I863" s="9">
        <v>117502.4</v>
      </c>
      <c r="J863" s="10">
        <v>14.26</v>
      </c>
      <c r="K863" s="8"/>
      <c r="L863" s="6">
        <v>12</v>
      </c>
      <c r="M863" s="6"/>
      <c r="N863" s="8"/>
      <c r="O863" s="8" t="s">
        <v>38</v>
      </c>
      <c r="P863" s="11">
        <v>14.26</v>
      </c>
      <c r="Q863" s="8" t="s">
        <v>39</v>
      </c>
      <c r="R863" s="8" t="s">
        <v>4952</v>
      </c>
      <c r="S863" s="8" t="s">
        <v>4953</v>
      </c>
      <c r="T863" s="8" t="s">
        <v>4954</v>
      </c>
      <c r="U863" s="8">
        <v>0</v>
      </c>
      <c r="V863" s="8">
        <v>60</v>
      </c>
      <c r="W863" s="8">
        <v>3</v>
      </c>
      <c r="X863" s="8">
        <v>0</v>
      </c>
      <c r="Y863" s="9">
        <f t="shared" si="126"/>
      </c>
      <c r="Z863" s="12">
        <f t="shared" si="127"/>
      </c>
      <c r="AA863" s="9">
        <f t="shared" si="128"/>
      </c>
      <c r="AB863" s="12">
        <f t="shared" si="129"/>
        <v>20</v>
      </c>
      <c r="AC863" s="9">
        <f t="shared" si="130"/>
        <v>28.700000000000003</v>
      </c>
      <c r="AD863" s="12">
        <f t="shared" si="131"/>
        <v>117502.4</v>
      </c>
      <c r="AE863" s="12"/>
    </row>
    <row r="864" spans="1:31" s="13" customFormat="1" ht="25.5" customHeight="1">
      <c r="A864" s="6" t="s">
        <v>4955</v>
      </c>
      <c r="B864" s="7"/>
      <c r="C864" s="7" t="s">
        <v>4956</v>
      </c>
      <c r="D864" s="6" t="s">
        <v>4957</v>
      </c>
      <c r="E864" s="6" t="s">
        <v>4958</v>
      </c>
      <c r="F864" s="6" t="s">
        <v>808</v>
      </c>
      <c r="G864" s="8" t="s">
        <v>1680</v>
      </c>
      <c r="H864" s="6">
        <v>131520</v>
      </c>
      <c r="I864" s="9">
        <v>7482.18</v>
      </c>
      <c r="J864" s="10">
        <v>0.05689</v>
      </c>
      <c r="K864" s="8"/>
      <c r="L864" s="6">
        <v>12</v>
      </c>
      <c r="M864" s="6"/>
      <c r="N864" s="8"/>
      <c r="O864" s="8" t="s">
        <v>55</v>
      </c>
      <c r="P864" s="11">
        <v>0.04689</v>
      </c>
      <c r="Q864" s="8" t="s">
        <v>39</v>
      </c>
      <c r="R864" s="8" t="s">
        <v>178</v>
      </c>
      <c r="S864" s="8" t="s">
        <v>4959</v>
      </c>
      <c r="T864" s="8" t="s">
        <v>4960</v>
      </c>
      <c r="U864" s="8">
        <v>0</v>
      </c>
      <c r="V864" s="8">
        <v>12.63</v>
      </c>
      <c r="W864" s="8">
        <v>30</v>
      </c>
      <c r="X864" s="8">
        <v>0</v>
      </c>
      <c r="Y864" s="9">
        <f t="shared" si="126"/>
      </c>
      <c r="Z864" s="12">
        <f t="shared" si="127"/>
      </c>
      <c r="AA864" s="9">
        <f t="shared" si="128"/>
      </c>
      <c r="AB864" s="12">
        <f t="shared" si="129"/>
        <v>0.421</v>
      </c>
      <c r="AC864" s="9">
        <f t="shared" si="130"/>
        <v>88.86</v>
      </c>
      <c r="AD864" s="12">
        <f t="shared" si="131"/>
        <v>6166.9728000000005</v>
      </c>
      <c r="AE864" s="12"/>
    </row>
    <row r="865" spans="1:31" s="13" customFormat="1" ht="25.5" customHeight="1">
      <c r="A865" s="6" t="s">
        <v>4961</v>
      </c>
      <c r="B865" s="7"/>
      <c r="C865" s="7" t="s">
        <v>4962</v>
      </c>
      <c r="D865" s="6" t="s">
        <v>4963</v>
      </c>
      <c r="E865" s="6" t="s">
        <v>4964</v>
      </c>
      <c r="F865" s="6"/>
      <c r="G865" s="8"/>
      <c r="H865" s="6" t="s">
        <v>182</v>
      </c>
      <c r="I865" s="9">
        <v>367960.28</v>
      </c>
      <c r="J865" s="10">
        <v>0</v>
      </c>
      <c r="K865" s="8"/>
      <c r="L865" s="6">
        <v>12</v>
      </c>
      <c r="M865" s="6"/>
      <c r="N865" s="8"/>
      <c r="O865" s="8"/>
      <c r="P865" s="11">
        <v>367960.28</v>
      </c>
      <c r="Q865" s="8" t="s">
        <v>39</v>
      </c>
      <c r="R865" s="8" t="s">
        <v>2508</v>
      </c>
      <c r="S865" s="8"/>
      <c r="T865" s="8"/>
      <c r="U865" s="8"/>
      <c r="V865" s="8">
        <v>0</v>
      </c>
      <c r="W865" s="8"/>
      <c r="X865" s="8">
        <v>0</v>
      </c>
      <c r="Y865" s="9">
        <f t="shared" si="126"/>
      </c>
      <c r="Z865" s="12">
        <f t="shared" si="127"/>
      </c>
      <c r="AA865" s="9">
        <f t="shared" si="128"/>
      </c>
      <c r="AB865" s="12">
        <f t="shared" si="129"/>
      </c>
      <c r="AC865" s="9">
        <f t="shared" si="130"/>
      </c>
      <c r="AD865" s="12">
        <f t="shared" si="131"/>
      </c>
      <c r="AE865" s="12"/>
    </row>
    <row r="866" spans="1:31" s="13" customFormat="1" ht="25.5" customHeight="1">
      <c r="A866" s="6" t="s">
        <v>4961</v>
      </c>
      <c r="B866" s="7" t="s">
        <v>263</v>
      </c>
      <c r="C866" s="7"/>
      <c r="D866" s="6" t="s">
        <v>4963</v>
      </c>
      <c r="E866" s="6" t="s">
        <v>4964</v>
      </c>
      <c r="F866" s="6" t="s">
        <v>195</v>
      </c>
      <c r="G866" s="8" t="s">
        <v>4965</v>
      </c>
      <c r="H866" s="6">
        <v>1478</v>
      </c>
      <c r="I866" s="9">
        <v>367960.28</v>
      </c>
      <c r="J866" s="10">
        <v>16.9</v>
      </c>
      <c r="K866" s="8"/>
      <c r="L866" s="6">
        <v>12</v>
      </c>
      <c r="M866" s="6"/>
      <c r="N866" s="8"/>
      <c r="O866" s="8" t="s">
        <v>32</v>
      </c>
      <c r="P866" s="11">
        <v>16.9</v>
      </c>
      <c r="Q866" s="8" t="s">
        <v>39</v>
      </c>
      <c r="R866" s="8" t="s">
        <v>2508</v>
      </c>
      <c r="S866" s="8" t="s">
        <v>4966</v>
      </c>
      <c r="T866" s="8" t="s">
        <v>4967</v>
      </c>
      <c r="U866" s="8">
        <v>37.19</v>
      </c>
      <c r="V866" s="8">
        <v>0</v>
      </c>
      <c r="W866" s="8">
        <v>1</v>
      </c>
      <c r="X866" s="8">
        <v>0</v>
      </c>
      <c r="Y866" s="9">
        <f t="shared" si="126"/>
        <v>33.81</v>
      </c>
      <c r="Z866" s="12">
        <f t="shared" si="127"/>
        <v>33.81</v>
      </c>
      <c r="AA866" s="9">
        <f t="shared" si="128"/>
        <v>50.01</v>
      </c>
      <c r="AB866" s="12">
        <f t="shared" si="129"/>
      </c>
      <c r="AC866" s="9">
        <f t="shared" si="130"/>
      </c>
      <c r="AD866" s="12">
        <f t="shared" si="131"/>
        <v>24978.199999999997</v>
      </c>
      <c r="AE866" s="12"/>
    </row>
    <row r="867" spans="1:31" s="13" customFormat="1" ht="25.5" customHeight="1">
      <c r="A867" s="6" t="s">
        <v>4961</v>
      </c>
      <c r="B867" s="7" t="s">
        <v>266</v>
      </c>
      <c r="C867" s="7"/>
      <c r="D867" s="6" t="s">
        <v>4963</v>
      </c>
      <c r="E867" s="6" t="s">
        <v>4964</v>
      </c>
      <c r="F867" s="6" t="s">
        <v>195</v>
      </c>
      <c r="G867" s="8" t="s">
        <v>4968</v>
      </c>
      <c r="H867" s="6">
        <v>5724</v>
      </c>
      <c r="I867" s="9">
        <v>367960.28</v>
      </c>
      <c r="J867" s="10">
        <v>59.92</v>
      </c>
      <c r="K867" s="8"/>
      <c r="L867" s="6">
        <v>12</v>
      </c>
      <c r="M867" s="6"/>
      <c r="N867" s="8"/>
      <c r="O867" s="8" t="s">
        <v>32</v>
      </c>
      <c r="P867" s="11">
        <v>59.92</v>
      </c>
      <c r="Q867" s="8" t="s">
        <v>39</v>
      </c>
      <c r="R867" s="8" t="s">
        <v>2508</v>
      </c>
      <c r="S867" s="8" t="s">
        <v>4969</v>
      </c>
      <c r="T867" s="8" t="s">
        <v>4970</v>
      </c>
      <c r="U867" s="8">
        <v>131.82</v>
      </c>
      <c r="V867" s="8">
        <v>0</v>
      </c>
      <c r="W867" s="8">
        <v>1</v>
      </c>
      <c r="X867" s="8">
        <v>0</v>
      </c>
      <c r="Y867" s="9">
        <f t="shared" si="126"/>
        <v>119.84</v>
      </c>
      <c r="Z867" s="12">
        <f t="shared" si="127"/>
        <v>119.84</v>
      </c>
      <c r="AA867" s="9">
        <f t="shared" si="128"/>
        <v>50</v>
      </c>
      <c r="AB867" s="12">
        <f t="shared" si="129"/>
      </c>
      <c r="AC867" s="9">
        <f t="shared" si="130"/>
      </c>
      <c r="AD867" s="12">
        <f t="shared" si="131"/>
        <v>342982.08</v>
      </c>
      <c r="AE867" s="12"/>
    </row>
    <row r="868" spans="1:31" s="13" customFormat="1" ht="25.5" customHeight="1">
      <c r="A868" s="6" t="s">
        <v>4971</v>
      </c>
      <c r="B868" s="7"/>
      <c r="C868" s="7" t="s">
        <v>4972</v>
      </c>
      <c r="D868" s="6" t="s">
        <v>4973</v>
      </c>
      <c r="E868" s="6" t="s">
        <v>4974</v>
      </c>
      <c r="F868" s="6" t="s">
        <v>4975</v>
      </c>
      <c r="G868" s="8" t="s">
        <v>2719</v>
      </c>
      <c r="H868" s="6">
        <v>2630</v>
      </c>
      <c r="I868" s="9">
        <v>11234.87</v>
      </c>
      <c r="J868" s="10">
        <v>4.27181</v>
      </c>
      <c r="K868" s="8"/>
      <c r="L868" s="6">
        <v>12</v>
      </c>
      <c r="M868" s="6"/>
      <c r="N868" s="8"/>
      <c r="O868" s="8" t="s">
        <v>38</v>
      </c>
      <c r="P868" s="11">
        <v>4.27181</v>
      </c>
      <c r="Q868" s="8" t="s">
        <v>39</v>
      </c>
      <c r="R868" s="8" t="s">
        <v>124</v>
      </c>
      <c r="S868" s="8" t="s">
        <v>4976</v>
      </c>
      <c r="T868" s="8" t="s">
        <v>4977</v>
      </c>
      <c r="U868" s="8">
        <v>46.99</v>
      </c>
      <c r="V868" s="8">
        <v>0</v>
      </c>
      <c r="W868" s="8">
        <v>5</v>
      </c>
      <c r="X868" s="8">
        <v>0</v>
      </c>
      <c r="Y868" s="9">
        <f t="shared" si="126"/>
        <v>42.72</v>
      </c>
      <c r="Z868" s="12">
        <f t="shared" si="127"/>
        <v>8.544</v>
      </c>
      <c r="AA868" s="9">
        <f t="shared" si="128"/>
        <v>50</v>
      </c>
      <c r="AB868" s="12">
        <f t="shared" si="129"/>
      </c>
      <c r="AC868" s="9">
        <f t="shared" si="130"/>
      </c>
      <c r="AD868" s="12">
        <f t="shared" si="131"/>
        <v>11234.8603</v>
      </c>
      <c r="AE868" s="12"/>
    </row>
    <row r="869" spans="1:31" s="13" customFormat="1" ht="25.5" customHeight="1">
      <c r="A869" s="6" t="s">
        <v>4978</v>
      </c>
      <c r="B869" s="7"/>
      <c r="C869" s="7" t="s">
        <v>4979</v>
      </c>
      <c r="D869" s="6" t="s">
        <v>4973</v>
      </c>
      <c r="E869" s="6" t="s">
        <v>4974</v>
      </c>
      <c r="F869" s="6" t="s">
        <v>4980</v>
      </c>
      <c r="G869" s="8" t="s">
        <v>4981</v>
      </c>
      <c r="H869" s="6">
        <v>6430</v>
      </c>
      <c r="I869" s="9">
        <v>15779.22</v>
      </c>
      <c r="J869" s="10">
        <v>2.454</v>
      </c>
      <c r="K869" s="8"/>
      <c r="L869" s="6">
        <v>12</v>
      </c>
      <c r="M869" s="6"/>
      <c r="N869" s="8"/>
      <c r="O869" s="8" t="s">
        <v>38</v>
      </c>
      <c r="P869" s="11">
        <v>2.454</v>
      </c>
      <c r="Q869" s="8" t="s">
        <v>39</v>
      </c>
      <c r="R869" s="8" t="s">
        <v>124</v>
      </c>
      <c r="S869" s="8" t="s">
        <v>4982</v>
      </c>
      <c r="T869" s="8" t="s">
        <v>4983</v>
      </c>
      <c r="U869" s="8">
        <v>27.01</v>
      </c>
      <c r="V869" s="8">
        <v>0</v>
      </c>
      <c r="W869" s="8">
        <v>5</v>
      </c>
      <c r="X869" s="8">
        <v>0</v>
      </c>
      <c r="Y869" s="9">
        <f t="shared" si="126"/>
        <v>24.55</v>
      </c>
      <c r="Z869" s="12">
        <f t="shared" si="127"/>
        <v>4.91</v>
      </c>
      <c r="AA869" s="9">
        <f t="shared" si="128"/>
        <v>50.02</v>
      </c>
      <c r="AB869" s="12">
        <f t="shared" si="129"/>
      </c>
      <c r="AC869" s="9">
        <f t="shared" si="130"/>
      </c>
      <c r="AD869" s="12">
        <f t="shared" si="131"/>
        <v>15779.220000000001</v>
      </c>
      <c r="AE869" s="12"/>
    </row>
    <row r="870" spans="1:31" s="13" customFormat="1" ht="25.5" customHeight="1">
      <c r="A870" s="6" t="s">
        <v>4984</v>
      </c>
      <c r="B870" s="7"/>
      <c r="C870" s="7" t="s">
        <v>4985</v>
      </c>
      <c r="D870" s="6" t="s">
        <v>4986</v>
      </c>
      <c r="E870" s="6" t="s">
        <v>4987</v>
      </c>
      <c r="F870" s="6" t="s">
        <v>4988</v>
      </c>
      <c r="G870" s="8" t="s">
        <v>306</v>
      </c>
      <c r="H870" s="6">
        <v>1288</v>
      </c>
      <c r="I870" s="9">
        <v>292.56</v>
      </c>
      <c r="J870" s="10">
        <v>0.22714</v>
      </c>
      <c r="K870" s="8"/>
      <c r="L870" s="6">
        <v>12</v>
      </c>
      <c r="M870" s="6"/>
      <c r="N870" s="8"/>
      <c r="O870" s="8" t="s">
        <v>38</v>
      </c>
      <c r="P870" s="11">
        <v>0.19888</v>
      </c>
      <c r="Q870" s="8" t="s">
        <v>39</v>
      </c>
      <c r="R870" s="8" t="s">
        <v>202</v>
      </c>
      <c r="S870" s="8" t="s">
        <v>4989</v>
      </c>
      <c r="T870" s="8" t="s">
        <v>4990</v>
      </c>
      <c r="U870" s="8">
        <v>0</v>
      </c>
      <c r="V870" s="8">
        <v>8.78568</v>
      </c>
      <c r="W870" s="8">
        <v>28</v>
      </c>
      <c r="X870" s="8">
        <v>0</v>
      </c>
      <c r="Y870" s="9">
        <f t="shared" si="126"/>
      </c>
      <c r="Z870" s="12">
        <f t="shared" si="127"/>
      </c>
      <c r="AA870" s="9">
        <f t="shared" si="128"/>
      </c>
      <c r="AB870" s="12">
        <f t="shared" si="129"/>
        <v>0.31377</v>
      </c>
      <c r="AC870" s="9">
        <f t="shared" si="130"/>
        <v>36.62</v>
      </c>
      <c r="AD870" s="12">
        <f t="shared" si="131"/>
        <v>256.15744</v>
      </c>
      <c r="AE870" s="12"/>
    </row>
    <row r="871" spans="1:31" s="13" customFormat="1" ht="25.5" customHeight="1">
      <c r="A871" s="6" t="s">
        <v>4991</v>
      </c>
      <c r="B871" s="7"/>
      <c r="C871" s="7" t="s">
        <v>4992</v>
      </c>
      <c r="D871" s="6" t="s">
        <v>4986</v>
      </c>
      <c r="E871" s="6" t="s">
        <v>4987</v>
      </c>
      <c r="F871" s="6" t="s">
        <v>4993</v>
      </c>
      <c r="G871" s="8" t="s">
        <v>173</v>
      </c>
      <c r="H871" s="6">
        <v>16128</v>
      </c>
      <c r="I871" s="9">
        <v>4518.1</v>
      </c>
      <c r="J871" s="10">
        <v>0.28014</v>
      </c>
      <c r="K871" s="8"/>
      <c r="L871" s="6">
        <v>12</v>
      </c>
      <c r="M871" s="6"/>
      <c r="N871" s="8"/>
      <c r="O871" s="8" t="s">
        <v>32</v>
      </c>
      <c r="P871" s="11">
        <v>0.1789</v>
      </c>
      <c r="Q871" s="8" t="s">
        <v>39</v>
      </c>
      <c r="R871" s="8" t="s">
        <v>964</v>
      </c>
      <c r="S871" s="8" t="s">
        <v>4994</v>
      </c>
      <c r="T871" s="8" t="s">
        <v>4995</v>
      </c>
      <c r="U871" s="8">
        <v>14.5</v>
      </c>
      <c r="V871" s="8">
        <v>0</v>
      </c>
      <c r="W871" s="8">
        <v>28</v>
      </c>
      <c r="X871" s="8">
        <v>0</v>
      </c>
      <c r="Y871" s="9">
        <f t="shared" si="126"/>
        <v>13.18</v>
      </c>
      <c r="Z871" s="12">
        <f t="shared" si="127"/>
        <v>0.47071</v>
      </c>
      <c r="AA871" s="9">
        <f t="shared" si="128"/>
        <v>61.99</v>
      </c>
      <c r="AB871" s="12">
        <f t="shared" si="129"/>
      </c>
      <c r="AC871" s="9">
        <f t="shared" si="130"/>
      </c>
      <c r="AD871" s="12">
        <f t="shared" si="131"/>
        <v>2885.2992</v>
      </c>
      <c r="AE871" s="12"/>
    </row>
    <row r="872" spans="1:31" s="13" customFormat="1" ht="25.5" customHeight="1">
      <c r="A872" s="6" t="s">
        <v>4996</v>
      </c>
      <c r="B872" s="7"/>
      <c r="C872" s="7" t="s">
        <v>4997</v>
      </c>
      <c r="D872" s="6" t="s">
        <v>4986</v>
      </c>
      <c r="E872" s="6" t="s">
        <v>4987</v>
      </c>
      <c r="F872" s="6" t="s">
        <v>4998</v>
      </c>
      <c r="G872" s="8" t="s">
        <v>91</v>
      </c>
      <c r="H872" s="6">
        <v>168</v>
      </c>
      <c r="I872" s="9">
        <v>44.52</v>
      </c>
      <c r="J872" s="10">
        <v>0.265</v>
      </c>
      <c r="K872" s="8"/>
      <c r="L872" s="6">
        <v>12</v>
      </c>
      <c r="M872" s="6"/>
      <c r="N872" s="8"/>
      <c r="O872" s="8" t="s">
        <v>32</v>
      </c>
      <c r="P872" s="11">
        <v>0.21</v>
      </c>
      <c r="Q872" s="8" t="s">
        <v>39</v>
      </c>
      <c r="R872" s="8" t="s">
        <v>174</v>
      </c>
      <c r="S872" s="8" t="s">
        <v>4999</v>
      </c>
      <c r="T872" s="8" t="s">
        <v>5000</v>
      </c>
      <c r="U872" s="8">
        <v>0</v>
      </c>
      <c r="V872" s="8">
        <v>10.6</v>
      </c>
      <c r="W872" s="8">
        <v>28</v>
      </c>
      <c r="X872" s="8">
        <v>0</v>
      </c>
      <c r="Y872" s="9">
        <f t="shared" si="126"/>
      </c>
      <c r="Z872" s="12">
        <f t="shared" si="127"/>
      </c>
      <c r="AA872" s="9">
        <f t="shared" si="128"/>
      </c>
      <c r="AB872" s="12">
        <f t="shared" si="129"/>
        <v>0.37857</v>
      </c>
      <c r="AC872" s="9">
        <f t="shared" si="130"/>
        <v>44.53</v>
      </c>
      <c r="AD872" s="12">
        <f t="shared" si="131"/>
        <v>35.28</v>
      </c>
      <c r="AE872" s="12"/>
    </row>
    <row r="873" spans="1:31" s="13" customFormat="1" ht="25.5" customHeight="1">
      <c r="A873" s="6" t="s">
        <v>5001</v>
      </c>
      <c r="B873" s="7"/>
      <c r="C873" s="7" t="s">
        <v>5002</v>
      </c>
      <c r="D873" s="6" t="s">
        <v>4986</v>
      </c>
      <c r="E873" s="6" t="s">
        <v>4987</v>
      </c>
      <c r="F873" s="6" t="s">
        <v>5003</v>
      </c>
      <c r="G873" s="8" t="s">
        <v>91</v>
      </c>
      <c r="H873" s="6">
        <v>560</v>
      </c>
      <c r="I873" s="9">
        <v>152.74</v>
      </c>
      <c r="J873" s="10">
        <v>0.27275</v>
      </c>
      <c r="K873" s="8"/>
      <c r="L873" s="6">
        <v>12</v>
      </c>
      <c r="M873" s="6"/>
      <c r="N873" s="8"/>
      <c r="O873" s="8" t="s">
        <v>38</v>
      </c>
      <c r="P873" s="11">
        <v>0.27</v>
      </c>
      <c r="Q873" s="8" t="s">
        <v>39</v>
      </c>
      <c r="R873" s="8" t="s">
        <v>202</v>
      </c>
      <c r="S873" s="8" t="s">
        <v>5004</v>
      </c>
      <c r="T873" s="8" t="s">
        <v>5005</v>
      </c>
      <c r="U873" s="8">
        <v>0</v>
      </c>
      <c r="V873" s="8">
        <v>8.78568</v>
      </c>
      <c r="W873" s="8">
        <v>28</v>
      </c>
      <c r="X873" s="8">
        <v>0</v>
      </c>
      <c r="Y873" s="9">
        <f t="shared" si="126"/>
      </c>
      <c r="Z873" s="12">
        <f t="shared" si="127"/>
      </c>
      <c r="AA873" s="9">
        <f t="shared" si="128"/>
      </c>
      <c r="AB873" s="12">
        <f t="shared" si="129"/>
        <v>0.31377</v>
      </c>
      <c r="AC873" s="9">
        <f t="shared" si="130"/>
        <v>13.950000000000003</v>
      </c>
      <c r="AD873" s="12">
        <f t="shared" si="131"/>
        <v>151.20000000000002</v>
      </c>
      <c r="AE873" s="12"/>
    </row>
    <row r="874" spans="1:31" s="13" customFormat="1" ht="25.5" customHeight="1">
      <c r="A874" s="6" t="s">
        <v>5006</v>
      </c>
      <c r="B874" s="7"/>
      <c r="C874" s="7" t="s">
        <v>5007</v>
      </c>
      <c r="D874" s="6" t="s">
        <v>5008</v>
      </c>
      <c r="E874" s="6" t="s">
        <v>5009</v>
      </c>
      <c r="F874" s="6" t="s">
        <v>5010</v>
      </c>
      <c r="G874" s="8" t="s">
        <v>45</v>
      </c>
      <c r="H874" s="6">
        <v>129475</v>
      </c>
      <c r="I874" s="9">
        <v>50495.25</v>
      </c>
      <c r="J874" s="10">
        <v>0.39</v>
      </c>
      <c r="K874" s="8"/>
      <c r="L874" s="6">
        <v>12</v>
      </c>
      <c r="M874" s="6"/>
      <c r="N874" s="8"/>
      <c r="O874" s="8" t="s">
        <v>32</v>
      </c>
      <c r="P874" s="11">
        <v>0.388</v>
      </c>
      <c r="Q874" s="8" t="s">
        <v>39</v>
      </c>
      <c r="R874" s="8" t="s">
        <v>692</v>
      </c>
      <c r="S874" s="8" t="s">
        <v>5011</v>
      </c>
      <c r="T874" s="8" t="s">
        <v>5012</v>
      </c>
      <c r="U874" s="8">
        <v>6.84998</v>
      </c>
      <c r="V874" s="8">
        <v>0</v>
      </c>
      <c r="W874" s="8">
        <v>5</v>
      </c>
      <c r="X874" s="8">
        <v>0</v>
      </c>
      <c r="Y874" s="9">
        <f t="shared" si="126"/>
        <v>6.23</v>
      </c>
      <c r="Z874" s="12">
        <f t="shared" si="127"/>
        <v>1.246</v>
      </c>
      <c r="AA874" s="9">
        <f t="shared" si="128"/>
        <v>68.86</v>
      </c>
      <c r="AB874" s="12">
        <f t="shared" si="129"/>
      </c>
      <c r="AC874" s="9">
        <f t="shared" si="130"/>
      </c>
      <c r="AD874" s="12">
        <f t="shared" si="131"/>
        <v>50236.3</v>
      </c>
      <c r="AE874" s="12"/>
    </row>
    <row r="875" spans="1:31" s="13" customFormat="1" ht="25.5" customHeight="1">
      <c r="A875" s="6" t="s">
        <v>5013</v>
      </c>
      <c r="B875" s="7"/>
      <c r="C875" s="7" t="s">
        <v>5014</v>
      </c>
      <c r="D875" s="6" t="s">
        <v>5008</v>
      </c>
      <c r="E875" s="6" t="s">
        <v>5009</v>
      </c>
      <c r="F875" s="6" t="s">
        <v>195</v>
      </c>
      <c r="G875" s="8" t="s">
        <v>800</v>
      </c>
      <c r="H875" s="6">
        <v>5480</v>
      </c>
      <c r="I875" s="9">
        <v>8110.4</v>
      </c>
      <c r="J875" s="10">
        <v>1.48</v>
      </c>
      <c r="K875" s="8"/>
      <c r="L875" s="6">
        <v>12</v>
      </c>
      <c r="M875" s="6"/>
      <c r="N875" s="8"/>
      <c r="O875" s="8" t="s">
        <v>32</v>
      </c>
      <c r="P875" s="11">
        <v>1.45</v>
      </c>
      <c r="Q875" s="8" t="s">
        <v>39</v>
      </c>
      <c r="R875" s="8" t="s">
        <v>846</v>
      </c>
      <c r="S875" s="8" t="s">
        <v>5015</v>
      </c>
      <c r="T875" s="8" t="s">
        <v>5016</v>
      </c>
      <c r="U875" s="8">
        <v>4.13</v>
      </c>
      <c r="V875" s="8">
        <v>0</v>
      </c>
      <c r="W875" s="8">
        <v>1</v>
      </c>
      <c r="X875" s="8">
        <v>0</v>
      </c>
      <c r="Y875" s="9">
        <f t="shared" si="126"/>
        <v>3.75</v>
      </c>
      <c r="Z875" s="12">
        <f t="shared" si="127"/>
        <v>3.75</v>
      </c>
      <c r="AA875" s="9">
        <f t="shared" si="128"/>
        <v>61.33</v>
      </c>
      <c r="AB875" s="12">
        <f t="shared" si="129"/>
      </c>
      <c r="AC875" s="9">
        <f t="shared" si="130"/>
      </c>
      <c r="AD875" s="12">
        <f t="shared" si="131"/>
        <v>7946</v>
      </c>
      <c r="AE875" s="12"/>
    </row>
    <row r="876" spans="1:31" s="13" customFormat="1" ht="25.5" customHeight="1">
      <c r="A876" s="6" t="s">
        <v>5018</v>
      </c>
      <c r="B876" s="7"/>
      <c r="C876" s="7" t="s">
        <v>5019</v>
      </c>
      <c r="D876" s="6" t="s">
        <v>5008</v>
      </c>
      <c r="E876" s="6" t="s">
        <v>5017</v>
      </c>
      <c r="F876" s="6" t="s">
        <v>5010</v>
      </c>
      <c r="G876" s="8" t="s">
        <v>45</v>
      </c>
      <c r="H876" s="6">
        <v>26300</v>
      </c>
      <c r="I876" s="9">
        <v>10257</v>
      </c>
      <c r="J876" s="10">
        <v>0.39</v>
      </c>
      <c r="K876" s="8"/>
      <c r="L876" s="6">
        <v>12</v>
      </c>
      <c r="M876" s="6"/>
      <c r="N876" s="8"/>
      <c r="O876" s="8" t="s">
        <v>32</v>
      </c>
      <c r="P876" s="11">
        <v>0.388</v>
      </c>
      <c r="Q876" s="8" t="s">
        <v>39</v>
      </c>
      <c r="R876" s="8" t="s">
        <v>692</v>
      </c>
      <c r="S876" s="8" t="s">
        <v>5011</v>
      </c>
      <c r="T876" s="8" t="s">
        <v>5020</v>
      </c>
      <c r="U876" s="8">
        <v>6.84998</v>
      </c>
      <c r="V876" s="8">
        <v>0</v>
      </c>
      <c r="W876" s="8">
        <v>5</v>
      </c>
      <c r="X876" s="8">
        <v>0</v>
      </c>
      <c r="Y876" s="9">
        <f t="shared" si="126"/>
        <v>6.23</v>
      </c>
      <c r="Z876" s="12">
        <f t="shared" si="127"/>
        <v>1.246</v>
      </c>
      <c r="AA876" s="9">
        <f t="shared" si="128"/>
        <v>68.86</v>
      </c>
      <c r="AB876" s="12">
        <f t="shared" si="129"/>
      </c>
      <c r="AC876" s="9">
        <f t="shared" si="130"/>
      </c>
      <c r="AD876" s="12">
        <f t="shared" si="131"/>
        <v>10204.4</v>
      </c>
      <c r="AE876" s="12"/>
    </row>
    <row r="877" spans="1:31" s="13" customFormat="1" ht="25.5" customHeight="1">
      <c r="A877" s="6" t="s">
        <v>5021</v>
      </c>
      <c r="B877" s="7"/>
      <c r="C877" s="7" t="s">
        <v>5022</v>
      </c>
      <c r="D877" s="6" t="s">
        <v>5008</v>
      </c>
      <c r="E877" s="6" t="s">
        <v>5017</v>
      </c>
      <c r="F877" s="6" t="s">
        <v>195</v>
      </c>
      <c r="G877" s="8" t="s">
        <v>800</v>
      </c>
      <c r="H877" s="6">
        <v>2742</v>
      </c>
      <c r="I877" s="9">
        <v>4058.16</v>
      </c>
      <c r="J877" s="10">
        <v>1.48</v>
      </c>
      <c r="K877" s="8"/>
      <c r="L877" s="6">
        <v>12</v>
      </c>
      <c r="M877" s="6"/>
      <c r="N877" s="8"/>
      <c r="O877" s="8" t="s">
        <v>32</v>
      </c>
      <c r="P877" s="11">
        <v>1.45</v>
      </c>
      <c r="Q877" s="8" t="s">
        <v>39</v>
      </c>
      <c r="R877" s="8" t="s">
        <v>846</v>
      </c>
      <c r="S877" s="8" t="s">
        <v>5015</v>
      </c>
      <c r="T877" s="8" t="s">
        <v>5016</v>
      </c>
      <c r="U877" s="8">
        <v>4.13</v>
      </c>
      <c r="V877" s="8">
        <v>0</v>
      </c>
      <c r="W877" s="8">
        <v>1</v>
      </c>
      <c r="X877" s="8">
        <v>0</v>
      </c>
      <c r="Y877" s="9">
        <f t="shared" si="126"/>
        <v>3.75</v>
      </c>
      <c r="Z877" s="12">
        <f t="shared" si="127"/>
        <v>3.75</v>
      </c>
      <c r="AA877" s="9">
        <f t="shared" si="128"/>
        <v>61.33</v>
      </c>
      <c r="AB877" s="12">
        <f t="shared" si="129"/>
      </c>
      <c r="AC877" s="9">
        <f t="shared" si="130"/>
      </c>
      <c r="AD877" s="12">
        <f t="shared" si="131"/>
        <v>3975.9</v>
      </c>
      <c r="AE877" s="12"/>
    </row>
    <row r="878" spans="1:31" s="13" customFormat="1" ht="25.5" customHeight="1">
      <c r="A878" s="6" t="s">
        <v>5023</v>
      </c>
      <c r="B878" s="7"/>
      <c r="C878" s="7" t="s">
        <v>5024</v>
      </c>
      <c r="D878" s="6" t="s">
        <v>5008</v>
      </c>
      <c r="E878" s="6" t="s">
        <v>5025</v>
      </c>
      <c r="F878" s="6" t="s">
        <v>388</v>
      </c>
      <c r="G878" s="8" t="s">
        <v>173</v>
      </c>
      <c r="H878" s="6">
        <v>24018</v>
      </c>
      <c r="I878" s="9">
        <v>3362.62</v>
      </c>
      <c r="J878" s="10">
        <v>0.14</v>
      </c>
      <c r="K878" s="8"/>
      <c r="L878" s="6">
        <v>12</v>
      </c>
      <c r="M878" s="6"/>
      <c r="N878" s="8"/>
      <c r="O878" s="8" t="s">
        <v>32</v>
      </c>
      <c r="P878" s="11">
        <v>0.1399</v>
      </c>
      <c r="Q878" s="8" t="s">
        <v>39</v>
      </c>
      <c r="R878" s="8" t="s">
        <v>501</v>
      </c>
      <c r="S878" s="8" t="s">
        <v>5026</v>
      </c>
      <c r="T878" s="8" t="s">
        <v>5027</v>
      </c>
      <c r="U878" s="8">
        <v>4.95</v>
      </c>
      <c r="V878" s="8">
        <v>0</v>
      </c>
      <c r="W878" s="8">
        <v>16</v>
      </c>
      <c r="X878" s="8">
        <v>0</v>
      </c>
      <c r="Y878" s="9">
        <f t="shared" si="126"/>
        <v>4.5</v>
      </c>
      <c r="Z878" s="12">
        <f t="shared" si="127"/>
        <v>0.28125</v>
      </c>
      <c r="AA878" s="9">
        <f t="shared" si="128"/>
        <v>50.26</v>
      </c>
      <c r="AB878" s="12">
        <f t="shared" si="129"/>
      </c>
      <c r="AC878" s="9">
        <f t="shared" si="130"/>
      </c>
      <c r="AD878" s="12">
        <f t="shared" si="131"/>
        <v>3360.1182</v>
      </c>
      <c r="AE878" s="12"/>
    </row>
    <row r="879" spans="1:31" s="13" customFormat="1" ht="25.5" customHeight="1">
      <c r="A879" s="6" t="s">
        <v>5028</v>
      </c>
      <c r="B879" s="7"/>
      <c r="C879" s="7" t="s">
        <v>5029</v>
      </c>
      <c r="D879" s="6" t="s">
        <v>5008</v>
      </c>
      <c r="E879" s="6" t="s">
        <v>5025</v>
      </c>
      <c r="F879" s="6" t="s">
        <v>388</v>
      </c>
      <c r="G879" s="8" t="s">
        <v>77</v>
      </c>
      <c r="H879" s="6">
        <v>2560</v>
      </c>
      <c r="I879" s="9">
        <v>1662.47</v>
      </c>
      <c r="J879" s="10">
        <v>0.6494</v>
      </c>
      <c r="K879" s="8"/>
      <c r="L879" s="6">
        <v>12</v>
      </c>
      <c r="M879" s="6"/>
      <c r="N879" s="8"/>
      <c r="O879" s="8" t="s">
        <v>32</v>
      </c>
      <c r="P879" s="11">
        <v>0.649</v>
      </c>
      <c r="Q879" s="8" t="s">
        <v>39</v>
      </c>
      <c r="R879" s="8" t="s">
        <v>501</v>
      </c>
      <c r="S879" s="8" t="s">
        <v>5030</v>
      </c>
      <c r="T879" s="8" t="s">
        <v>5031</v>
      </c>
      <c r="U879" s="8">
        <v>24.156</v>
      </c>
      <c r="V879" s="8">
        <v>0</v>
      </c>
      <c r="W879" s="8">
        <v>16</v>
      </c>
      <c r="X879" s="8">
        <v>0</v>
      </c>
      <c r="Y879" s="9">
        <f t="shared" si="126"/>
        <v>21.96</v>
      </c>
      <c r="Z879" s="12">
        <f t="shared" si="127"/>
        <v>1.3725</v>
      </c>
      <c r="AA879" s="9">
        <f t="shared" si="128"/>
        <v>52.71</v>
      </c>
      <c r="AB879" s="12">
        <f t="shared" si="129"/>
      </c>
      <c r="AC879" s="9">
        <f t="shared" si="130"/>
      </c>
      <c r="AD879" s="12">
        <f t="shared" si="131"/>
        <v>1661.44</v>
      </c>
      <c r="AE879" s="12"/>
    </row>
    <row r="880" spans="1:31" s="13" customFormat="1" ht="25.5" customHeight="1">
      <c r="A880" s="6" t="s">
        <v>5032</v>
      </c>
      <c r="B880" s="7"/>
      <c r="C880" s="7" t="s">
        <v>5033</v>
      </c>
      <c r="D880" s="6" t="s">
        <v>5008</v>
      </c>
      <c r="E880" s="6" t="s">
        <v>5025</v>
      </c>
      <c r="F880" s="6" t="s">
        <v>388</v>
      </c>
      <c r="G880" s="8" t="s">
        <v>1680</v>
      </c>
      <c r="H880" s="6">
        <v>13274</v>
      </c>
      <c r="I880" s="9">
        <v>3376.51</v>
      </c>
      <c r="J880" s="10">
        <v>0.25437</v>
      </c>
      <c r="K880" s="8"/>
      <c r="L880" s="6">
        <v>12</v>
      </c>
      <c r="M880" s="6"/>
      <c r="N880" s="8"/>
      <c r="O880" s="8" t="s">
        <v>32</v>
      </c>
      <c r="P880" s="11">
        <v>0.25407</v>
      </c>
      <c r="Q880" s="8" t="s">
        <v>39</v>
      </c>
      <c r="R880" s="8" t="s">
        <v>501</v>
      </c>
      <c r="S880" s="8" t="s">
        <v>5034</v>
      </c>
      <c r="T880" s="8" t="s">
        <v>5035</v>
      </c>
      <c r="U880" s="8">
        <v>8.954</v>
      </c>
      <c r="V880" s="8">
        <v>0</v>
      </c>
      <c r="W880" s="8">
        <v>16</v>
      </c>
      <c r="X880" s="8">
        <v>0</v>
      </c>
      <c r="Y880" s="9">
        <f t="shared" si="126"/>
        <v>8.14</v>
      </c>
      <c r="Z880" s="12">
        <f t="shared" si="127"/>
        <v>0.50875</v>
      </c>
      <c r="AA880" s="9">
        <f t="shared" si="128"/>
        <v>50.06</v>
      </c>
      <c r="AB880" s="12">
        <f t="shared" si="129"/>
      </c>
      <c r="AC880" s="9">
        <f t="shared" si="130"/>
      </c>
      <c r="AD880" s="12">
        <f t="shared" si="131"/>
        <v>3372.52518</v>
      </c>
      <c r="AE880" s="12"/>
    </row>
    <row r="881" spans="1:31" s="13" customFormat="1" ht="25.5" customHeight="1">
      <c r="A881" s="6" t="s">
        <v>5036</v>
      </c>
      <c r="B881" s="7"/>
      <c r="C881" s="7" t="s">
        <v>5037</v>
      </c>
      <c r="D881" s="6" t="s">
        <v>5008</v>
      </c>
      <c r="E881" s="6" t="s">
        <v>5025</v>
      </c>
      <c r="F881" s="6" t="s">
        <v>388</v>
      </c>
      <c r="G881" s="8" t="s">
        <v>908</v>
      </c>
      <c r="H881" s="6">
        <v>5727</v>
      </c>
      <c r="I881" s="9">
        <v>2695.56</v>
      </c>
      <c r="J881" s="10">
        <v>0.47062</v>
      </c>
      <c r="K881" s="8"/>
      <c r="L881" s="6">
        <v>12</v>
      </c>
      <c r="M881" s="6"/>
      <c r="N881" s="8"/>
      <c r="O881" s="8" t="s">
        <v>32</v>
      </c>
      <c r="P881" s="11">
        <v>0.47</v>
      </c>
      <c r="Q881" s="8" t="s">
        <v>39</v>
      </c>
      <c r="R881" s="8" t="s">
        <v>501</v>
      </c>
      <c r="S881" s="8" t="s">
        <v>5038</v>
      </c>
      <c r="T881" s="8" t="s">
        <v>5039</v>
      </c>
      <c r="U881" s="8">
        <v>16.566</v>
      </c>
      <c r="V881" s="8">
        <v>0</v>
      </c>
      <c r="W881" s="8">
        <v>16</v>
      </c>
      <c r="X881" s="8">
        <v>0</v>
      </c>
      <c r="Y881" s="9">
        <f t="shared" si="126"/>
        <v>15.06</v>
      </c>
      <c r="Z881" s="12">
        <f t="shared" si="127"/>
        <v>0.94125</v>
      </c>
      <c r="AA881" s="9">
        <f t="shared" si="128"/>
        <v>50.07</v>
      </c>
      <c r="AB881" s="12">
        <f t="shared" si="129"/>
      </c>
      <c r="AC881" s="9">
        <f t="shared" si="130"/>
      </c>
      <c r="AD881" s="12">
        <f t="shared" si="131"/>
        <v>2691.69</v>
      </c>
      <c r="AE881" s="12"/>
    </row>
    <row r="882" spans="1:31" s="13" customFormat="1" ht="38.25" customHeight="1">
      <c r="A882" s="6" t="s">
        <v>5040</v>
      </c>
      <c r="B882" s="7"/>
      <c r="C882" s="7" t="s">
        <v>5041</v>
      </c>
      <c r="D882" s="6" t="s">
        <v>5008</v>
      </c>
      <c r="E882" s="6" t="s">
        <v>5025</v>
      </c>
      <c r="F882" s="6" t="s">
        <v>5042</v>
      </c>
      <c r="G882" s="8" t="s">
        <v>5043</v>
      </c>
      <c r="H882" s="6">
        <v>3680</v>
      </c>
      <c r="I882" s="9">
        <v>1486.21</v>
      </c>
      <c r="J882" s="10">
        <v>0.40386</v>
      </c>
      <c r="K882" s="8"/>
      <c r="L882" s="6">
        <v>12</v>
      </c>
      <c r="M882" s="6"/>
      <c r="N882" s="8"/>
      <c r="O882" s="8" t="s">
        <v>32</v>
      </c>
      <c r="P882" s="11">
        <v>0.40386</v>
      </c>
      <c r="Q882" s="8" t="s">
        <v>39</v>
      </c>
      <c r="R882" s="8" t="s">
        <v>846</v>
      </c>
      <c r="S882" s="8" t="s">
        <v>5044</v>
      </c>
      <c r="T882" s="8" t="s">
        <v>5045</v>
      </c>
      <c r="U882" s="8">
        <v>17.77</v>
      </c>
      <c r="V882" s="8">
        <v>0</v>
      </c>
      <c r="W882" s="8">
        <v>20</v>
      </c>
      <c r="X882" s="8">
        <v>0</v>
      </c>
      <c r="Y882" s="9">
        <f t="shared" si="126"/>
        <v>16.15</v>
      </c>
      <c r="Z882" s="12">
        <f t="shared" si="127"/>
        <v>0.8075</v>
      </c>
      <c r="AA882" s="9">
        <f t="shared" si="128"/>
        <v>49.99</v>
      </c>
      <c r="AB882" s="12">
        <f t="shared" si="129"/>
      </c>
      <c r="AC882" s="9">
        <f t="shared" si="130"/>
      </c>
      <c r="AD882" s="12">
        <f t="shared" si="131"/>
        <v>1486.2048</v>
      </c>
      <c r="AE882" s="12"/>
    </row>
    <row r="883" spans="1:31" s="13" customFormat="1" ht="25.5" customHeight="1">
      <c r="A883" s="6" t="s">
        <v>5046</v>
      </c>
      <c r="B883" s="7"/>
      <c r="C883" s="7" t="s">
        <v>5047</v>
      </c>
      <c r="D883" s="6" t="s">
        <v>5008</v>
      </c>
      <c r="E883" s="6" t="s">
        <v>5025</v>
      </c>
      <c r="F883" s="6" t="s">
        <v>3613</v>
      </c>
      <c r="G883" s="8" t="s">
        <v>5048</v>
      </c>
      <c r="H883" s="6">
        <v>125</v>
      </c>
      <c r="I883" s="9">
        <v>269.38</v>
      </c>
      <c r="J883" s="10">
        <v>2.155</v>
      </c>
      <c r="K883" s="8"/>
      <c r="L883" s="6">
        <v>12</v>
      </c>
      <c r="M883" s="6"/>
      <c r="N883" s="8"/>
      <c r="O883" s="8" t="s">
        <v>32</v>
      </c>
      <c r="P883" s="11">
        <v>2.155</v>
      </c>
      <c r="Q883" s="8" t="s">
        <v>39</v>
      </c>
      <c r="R883" s="8" t="s">
        <v>846</v>
      </c>
      <c r="S883" s="8" t="s">
        <v>5049</v>
      </c>
      <c r="T883" s="8" t="s">
        <v>5050</v>
      </c>
      <c r="U883" s="8">
        <v>4.75</v>
      </c>
      <c r="V883" s="8">
        <v>0</v>
      </c>
      <c r="W883" s="8">
        <v>1</v>
      </c>
      <c r="X883" s="8">
        <v>0</v>
      </c>
      <c r="Y883" s="9">
        <f t="shared" si="126"/>
        <v>4.32</v>
      </c>
      <c r="Z883" s="12">
        <f t="shared" si="127"/>
        <v>4.32</v>
      </c>
      <c r="AA883" s="9">
        <f t="shared" si="128"/>
        <v>50.12</v>
      </c>
      <c r="AB883" s="12">
        <f t="shared" si="129"/>
      </c>
      <c r="AC883" s="9">
        <f t="shared" si="130"/>
      </c>
      <c r="AD883" s="12">
        <f t="shared" si="131"/>
        <v>269.375</v>
      </c>
      <c r="AE883" s="12"/>
    </row>
    <row r="884" spans="1:31" s="13" customFormat="1" ht="38.25" customHeight="1">
      <c r="A884" s="6" t="s">
        <v>5051</v>
      </c>
      <c r="B884" s="7"/>
      <c r="C884" s="7" t="s">
        <v>5052</v>
      </c>
      <c r="D884" s="6" t="s">
        <v>5008</v>
      </c>
      <c r="E884" s="6" t="s">
        <v>5025</v>
      </c>
      <c r="F884" s="6" t="s">
        <v>5042</v>
      </c>
      <c r="G884" s="8" t="s">
        <v>2485</v>
      </c>
      <c r="H884" s="6">
        <v>31040</v>
      </c>
      <c r="I884" s="9">
        <v>12535.82</v>
      </c>
      <c r="J884" s="10">
        <v>0.40386</v>
      </c>
      <c r="K884" s="8"/>
      <c r="L884" s="6">
        <v>12</v>
      </c>
      <c r="M884" s="6"/>
      <c r="N884" s="8"/>
      <c r="O884" s="8" t="s">
        <v>32</v>
      </c>
      <c r="P884" s="11">
        <v>0.40386</v>
      </c>
      <c r="Q884" s="8" t="s">
        <v>39</v>
      </c>
      <c r="R884" s="8" t="s">
        <v>846</v>
      </c>
      <c r="S884" s="8" t="s">
        <v>5053</v>
      </c>
      <c r="T884" s="8" t="s">
        <v>5054</v>
      </c>
      <c r="U884" s="8">
        <v>17.77</v>
      </c>
      <c r="V884" s="8">
        <v>0</v>
      </c>
      <c r="W884" s="8">
        <v>20</v>
      </c>
      <c r="X884" s="8">
        <v>0</v>
      </c>
      <c r="Y884" s="9">
        <f t="shared" si="126"/>
        <v>16.15</v>
      </c>
      <c r="Z884" s="12">
        <f t="shared" si="127"/>
        <v>0.8075</v>
      </c>
      <c r="AA884" s="9">
        <f t="shared" si="128"/>
        <v>49.99</v>
      </c>
      <c r="AB884" s="12">
        <f t="shared" si="129"/>
      </c>
      <c r="AC884" s="9">
        <f t="shared" si="130"/>
      </c>
      <c r="AD884" s="12">
        <f t="shared" si="131"/>
        <v>12535.8144</v>
      </c>
      <c r="AE884" s="12"/>
    </row>
    <row r="885" spans="1:31" s="13" customFormat="1" ht="25.5" customHeight="1">
      <c r="A885" s="6" t="s">
        <v>5055</v>
      </c>
      <c r="B885" s="7"/>
      <c r="C885" s="7" t="s">
        <v>5056</v>
      </c>
      <c r="D885" s="6" t="s">
        <v>5008</v>
      </c>
      <c r="E885" s="6" t="s">
        <v>5025</v>
      </c>
      <c r="F885" s="6" t="s">
        <v>5057</v>
      </c>
      <c r="G885" s="8" t="s">
        <v>5058</v>
      </c>
      <c r="H885" s="6">
        <v>1620</v>
      </c>
      <c r="I885" s="9">
        <v>5905.63</v>
      </c>
      <c r="J885" s="10">
        <v>3.64545</v>
      </c>
      <c r="K885" s="8"/>
      <c r="L885" s="6">
        <v>12</v>
      </c>
      <c r="M885" s="6"/>
      <c r="N885" s="8"/>
      <c r="O885" s="8" t="s">
        <v>32</v>
      </c>
      <c r="P885" s="11">
        <v>3.64545</v>
      </c>
      <c r="Q885" s="8" t="s">
        <v>39</v>
      </c>
      <c r="R885" s="8" t="s">
        <v>846</v>
      </c>
      <c r="S885" s="8" t="s">
        <v>5059</v>
      </c>
      <c r="T885" s="8" t="s">
        <v>5060</v>
      </c>
      <c r="U885" s="8">
        <v>8.02</v>
      </c>
      <c r="V885" s="8">
        <v>0</v>
      </c>
      <c r="W885" s="8">
        <v>1</v>
      </c>
      <c r="X885" s="8">
        <v>0</v>
      </c>
      <c r="Y885" s="9">
        <f t="shared" si="126"/>
        <v>7.29</v>
      </c>
      <c r="Z885" s="12">
        <f t="shared" si="127"/>
        <v>7.29</v>
      </c>
      <c r="AA885" s="9">
        <f t="shared" si="128"/>
        <v>49.99</v>
      </c>
      <c r="AB885" s="12">
        <f t="shared" si="129"/>
      </c>
      <c r="AC885" s="9">
        <f t="shared" si="130"/>
      </c>
      <c r="AD885" s="12">
        <f t="shared" si="131"/>
        <v>5905.629</v>
      </c>
      <c r="AE885" s="12"/>
    </row>
    <row r="886" spans="1:31" s="13" customFormat="1" ht="25.5" customHeight="1">
      <c r="A886" s="6" t="s">
        <v>5061</v>
      </c>
      <c r="B886" s="7"/>
      <c r="C886" s="7" t="s">
        <v>5062</v>
      </c>
      <c r="D886" s="6" t="s">
        <v>5063</v>
      </c>
      <c r="E886" s="6" t="s">
        <v>5064</v>
      </c>
      <c r="F886" s="6" t="s">
        <v>2571</v>
      </c>
      <c r="G886" s="8" t="s">
        <v>1244</v>
      </c>
      <c r="H886" s="6">
        <v>1400</v>
      </c>
      <c r="I886" s="9">
        <v>198.51</v>
      </c>
      <c r="J886" s="10">
        <v>0.14179</v>
      </c>
      <c r="K886" s="8"/>
      <c r="L886" s="6">
        <v>12</v>
      </c>
      <c r="M886" s="6"/>
      <c r="N886" s="8"/>
      <c r="O886" s="8" t="s">
        <v>32</v>
      </c>
      <c r="P886" s="11">
        <v>0.14179</v>
      </c>
      <c r="Q886" s="8" t="s">
        <v>39</v>
      </c>
      <c r="R886" s="8" t="s">
        <v>592</v>
      </c>
      <c r="S886" s="8" t="s">
        <v>5065</v>
      </c>
      <c r="T886" s="8" t="s">
        <v>5066</v>
      </c>
      <c r="U886" s="8">
        <v>8.74</v>
      </c>
      <c r="V886" s="8">
        <v>0</v>
      </c>
      <c r="W886" s="8">
        <v>28</v>
      </c>
      <c r="X886" s="8">
        <v>0</v>
      </c>
      <c r="Y886" s="9">
        <f t="shared" si="126"/>
        <v>7.95</v>
      </c>
      <c r="Z886" s="12">
        <f t="shared" si="127"/>
        <v>0.28393</v>
      </c>
      <c r="AA886" s="9">
        <f t="shared" si="128"/>
        <v>50.06</v>
      </c>
      <c r="AB886" s="12">
        <f t="shared" si="129"/>
      </c>
      <c r="AC886" s="9">
        <f t="shared" si="130"/>
      </c>
      <c r="AD886" s="12">
        <f t="shared" si="131"/>
        <v>198.506</v>
      </c>
      <c r="AE886" s="12"/>
    </row>
    <row r="887" spans="1:31" s="13" customFormat="1" ht="25.5" customHeight="1">
      <c r="A887" s="6" t="s">
        <v>5067</v>
      </c>
      <c r="B887" s="7"/>
      <c r="C887" s="7" t="s">
        <v>5068</v>
      </c>
      <c r="D887" s="6" t="s">
        <v>5069</v>
      </c>
      <c r="E887" s="6" t="s">
        <v>5070</v>
      </c>
      <c r="F887" s="6" t="s">
        <v>122</v>
      </c>
      <c r="G887" s="8" t="s">
        <v>2465</v>
      </c>
      <c r="H887" s="6">
        <v>300</v>
      </c>
      <c r="I887" s="9">
        <v>2223</v>
      </c>
      <c r="J887" s="10">
        <v>7.41</v>
      </c>
      <c r="K887" s="8"/>
      <c r="L887" s="6">
        <v>12</v>
      </c>
      <c r="M887" s="6"/>
      <c r="N887" s="8"/>
      <c r="O887" s="8" t="s">
        <v>38</v>
      </c>
      <c r="P887" s="11">
        <v>7.40909</v>
      </c>
      <c r="Q887" s="8" t="s">
        <v>39</v>
      </c>
      <c r="R887" s="8" t="s">
        <v>124</v>
      </c>
      <c r="S887" s="8" t="s">
        <v>5071</v>
      </c>
      <c r="T887" s="8" t="s">
        <v>5072</v>
      </c>
      <c r="U887" s="8">
        <v>16.3</v>
      </c>
      <c r="V887" s="8">
        <v>0</v>
      </c>
      <c r="W887" s="8">
        <v>1</v>
      </c>
      <c r="X887" s="8">
        <v>0</v>
      </c>
      <c r="Y887" s="9">
        <f t="shared" si="126"/>
        <v>14.82</v>
      </c>
      <c r="Z887" s="12">
        <f t="shared" si="127"/>
        <v>14.82</v>
      </c>
      <c r="AA887" s="9">
        <f t="shared" si="128"/>
        <v>50.01</v>
      </c>
      <c r="AB887" s="12">
        <f t="shared" si="129"/>
      </c>
      <c r="AC887" s="9">
        <f t="shared" si="130"/>
      </c>
      <c r="AD887" s="12">
        <f t="shared" si="131"/>
        <v>2222.727</v>
      </c>
      <c r="AE887" s="12"/>
    </row>
    <row r="888" spans="1:31" s="13" customFormat="1" ht="38.25" customHeight="1">
      <c r="A888" s="6" t="s">
        <v>5073</v>
      </c>
      <c r="B888" s="7"/>
      <c r="C888" s="7" t="s">
        <v>5074</v>
      </c>
      <c r="D888" s="6" t="s">
        <v>5069</v>
      </c>
      <c r="E888" s="6" t="s">
        <v>5070</v>
      </c>
      <c r="F888" s="6" t="s">
        <v>1832</v>
      </c>
      <c r="G888" s="8" t="s">
        <v>2465</v>
      </c>
      <c r="H888" s="6">
        <v>3072</v>
      </c>
      <c r="I888" s="9">
        <v>21643.63</v>
      </c>
      <c r="J888" s="10">
        <v>7.04545</v>
      </c>
      <c r="K888" s="8"/>
      <c r="L888" s="6">
        <v>12</v>
      </c>
      <c r="M888" s="6"/>
      <c r="N888" s="8"/>
      <c r="O888" s="8" t="s">
        <v>38</v>
      </c>
      <c r="P888" s="11">
        <v>7.40909</v>
      </c>
      <c r="Q888" s="8" t="s">
        <v>1388</v>
      </c>
      <c r="R888" s="8" t="s">
        <v>124</v>
      </c>
      <c r="S888" s="8" t="s">
        <v>5075</v>
      </c>
      <c r="T888" s="8" t="s">
        <v>5076</v>
      </c>
      <c r="U888" s="8">
        <v>16.3</v>
      </c>
      <c r="V888" s="8">
        <v>0</v>
      </c>
      <c r="W888" s="8">
        <v>1</v>
      </c>
      <c r="X888" s="8">
        <v>0</v>
      </c>
      <c r="Y888" s="9">
        <f t="shared" si="126"/>
        <v>14.82</v>
      </c>
      <c r="Z888" s="12">
        <f t="shared" si="127"/>
        <v>14.82</v>
      </c>
      <c r="AA888" s="9">
        <f t="shared" si="128"/>
        <v>50.01</v>
      </c>
      <c r="AB888" s="12">
        <f t="shared" si="129"/>
      </c>
      <c r="AC888" s="9">
        <f t="shared" si="130"/>
      </c>
      <c r="AD888" s="12">
        <f t="shared" si="131"/>
        <v>22760.72448</v>
      </c>
      <c r="AE888" s="12"/>
    </row>
    <row r="889" spans="1:31" s="13" customFormat="1" ht="25.5" customHeight="1">
      <c r="A889" s="6" t="s">
        <v>5077</v>
      </c>
      <c r="B889" s="7"/>
      <c r="C889" s="7" t="s">
        <v>5078</v>
      </c>
      <c r="D889" s="6" t="s">
        <v>5079</v>
      </c>
      <c r="E889" s="6" t="s">
        <v>5070</v>
      </c>
      <c r="F889" s="6" t="s">
        <v>5080</v>
      </c>
      <c r="G889" s="8" t="s">
        <v>2465</v>
      </c>
      <c r="H889" s="6">
        <v>1766</v>
      </c>
      <c r="I889" s="9">
        <v>16697.53</v>
      </c>
      <c r="J889" s="10">
        <v>9.455</v>
      </c>
      <c r="K889" s="8"/>
      <c r="L889" s="6">
        <v>12</v>
      </c>
      <c r="M889" s="6"/>
      <c r="N889" s="8"/>
      <c r="O889" s="8" t="s">
        <v>38</v>
      </c>
      <c r="P889" s="11">
        <v>9.45454</v>
      </c>
      <c r="Q889" s="8" t="s">
        <v>39</v>
      </c>
      <c r="R889" s="8" t="s">
        <v>124</v>
      </c>
      <c r="S889" s="8" t="s">
        <v>5081</v>
      </c>
      <c r="T889" s="8" t="s">
        <v>5082</v>
      </c>
      <c r="U889" s="8">
        <v>20.8</v>
      </c>
      <c r="V889" s="8">
        <v>0</v>
      </c>
      <c r="W889" s="8">
        <v>1</v>
      </c>
      <c r="X889" s="8">
        <v>0</v>
      </c>
      <c r="Y889" s="9">
        <f t="shared" si="126"/>
        <v>18.91</v>
      </c>
      <c r="Z889" s="12">
        <f t="shared" si="127"/>
        <v>18.91</v>
      </c>
      <c r="AA889" s="9">
        <f t="shared" si="128"/>
        <v>50</v>
      </c>
      <c r="AB889" s="12">
        <f t="shared" si="129"/>
      </c>
      <c r="AC889" s="9">
        <f t="shared" si="130"/>
      </c>
      <c r="AD889" s="12">
        <f t="shared" si="131"/>
        <v>16696.71764</v>
      </c>
      <c r="AE889" s="12"/>
    </row>
    <row r="890" spans="1:31" s="13" customFormat="1" ht="38.25" customHeight="1">
      <c r="A890" s="6" t="s">
        <v>5083</v>
      </c>
      <c r="B890" s="7"/>
      <c r="C890" s="7" t="s">
        <v>5084</v>
      </c>
      <c r="D890" s="6" t="s">
        <v>5085</v>
      </c>
      <c r="E890" s="6" t="s">
        <v>5086</v>
      </c>
      <c r="F890" s="6" t="s">
        <v>2021</v>
      </c>
      <c r="G890" s="8" t="s">
        <v>5087</v>
      </c>
      <c r="H890" s="6">
        <v>2882</v>
      </c>
      <c r="I890" s="9">
        <v>8738.81</v>
      </c>
      <c r="J890" s="10">
        <v>3.0315</v>
      </c>
      <c r="K890" s="8"/>
      <c r="L890" s="6">
        <v>12</v>
      </c>
      <c r="M890" s="6"/>
      <c r="N890" s="8"/>
      <c r="O890" s="8" t="s">
        <v>64</v>
      </c>
      <c r="P890" s="11">
        <v>3.03</v>
      </c>
      <c r="Q890" s="8" t="s">
        <v>39</v>
      </c>
      <c r="R890" s="8" t="s">
        <v>675</v>
      </c>
      <c r="S890" s="8" t="s">
        <v>5088</v>
      </c>
      <c r="T890" s="8" t="s">
        <v>5089</v>
      </c>
      <c r="U890" s="8">
        <v>17.61</v>
      </c>
      <c r="V890" s="8">
        <v>0</v>
      </c>
      <c r="W890" s="8">
        <v>2</v>
      </c>
      <c r="X890" s="8">
        <v>0</v>
      </c>
      <c r="Y890" s="9">
        <f t="shared" si="126"/>
        <v>16.01</v>
      </c>
      <c r="Z890" s="12">
        <f t="shared" si="127"/>
        <v>8.005</v>
      </c>
      <c r="AA890" s="9">
        <f t="shared" si="128"/>
        <v>62.15</v>
      </c>
      <c r="AB890" s="12">
        <f t="shared" si="129"/>
      </c>
      <c r="AC890" s="9">
        <f t="shared" si="130"/>
      </c>
      <c r="AD890" s="12">
        <f t="shared" si="131"/>
        <v>8732.46</v>
      </c>
      <c r="AE890" s="12"/>
    </row>
    <row r="891" spans="1:31" s="13" customFormat="1" ht="38.25" customHeight="1">
      <c r="A891" s="6" t="s">
        <v>5090</v>
      </c>
      <c r="B891" s="7"/>
      <c r="C891" s="7" t="s">
        <v>5091</v>
      </c>
      <c r="D891" s="6" t="s">
        <v>5085</v>
      </c>
      <c r="E891" s="6" t="s">
        <v>5086</v>
      </c>
      <c r="F891" s="6" t="s">
        <v>2021</v>
      </c>
      <c r="G891" s="8" t="s">
        <v>5092</v>
      </c>
      <c r="H891" s="6">
        <v>706</v>
      </c>
      <c r="I891" s="9">
        <v>2600.54</v>
      </c>
      <c r="J891" s="10">
        <v>3.68</v>
      </c>
      <c r="K891" s="8"/>
      <c r="L891" s="6">
        <v>12</v>
      </c>
      <c r="M891" s="6"/>
      <c r="N891" s="8"/>
      <c r="O891" s="8" t="s">
        <v>64</v>
      </c>
      <c r="P891" s="11">
        <v>3.68</v>
      </c>
      <c r="Q891" s="8" t="s">
        <v>39</v>
      </c>
      <c r="R891" s="8" t="s">
        <v>675</v>
      </c>
      <c r="S891" s="8" t="s">
        <v>5093</v>
      </c>
      <c r="T891" s="8" t="s">
        <v>5094</v>
      </c>
      <c r="U891" s="8">
        <v>23.45</v>
      </c>
      <c r="V891" s="8">
        <v>0</v>
      </c>
      <c r="W891" s="8">
        <v>2</v>
      </c>
      <c r="X891" s="8">
        <v>0</v>
      </c>
      <c r="Y891" s="9">
        <f t="shared" si="126"/>
        <v>21.32</v>
      </c>
      <c r="Z891" s="12">
        <f t="shared" si="127"/>
        <v>10.66</v>
      </c>
      <c r="AA891" s="9">
        <f t="shared" si="128"/>
        <v>65.47999999999999</v>
      </c>
      <c r="AB891" s="12">
        <f t="shared" si="129"/>
      </c>
      <c r="AC891" s="9">
        <f t="shared" si="130"/>
      </c>
      <c r="AD891" s="12">
        <f t="shared" si="131"/>
        <v>2598.08</v>
      </c>
      <c r="AE891" s="12"/>
    </row>
    <row r="892" spans="1:31" s="13" customFormat="1" ht="38.25" customHeight="1">
      <c r="A892" s="6" t="s">
        <v>5095</v>
      </c>
      <c r="B892" s="7"/>
      <c r="C892" s="7" t="s">
        <v>5096</v>
      </c>
      <c r="D892" s="6" t="s">
        <v>5085</v>
      </c>
      <c r="E892" s="6" t="s">
        <v>5086</v>
      </c>
      <c r="F892" s="6" t="s">
        <v>2021</v>
      </c>
      <c r="G892" s="8" t="s">
        <v>5097</v>
      </c>
      <c r="H892" s="6">
        <v>70272</v>
      </c>
      <c r="I892" s="9">
        <v>70272</v>
      </c>
      <c r="J892" s="10">
        <v>1</v>
      </c>
      <c r="K892" s="8"/>
      <c r="L892" s="6">
        <v>12</v>
      </c>
      <c r="M892" s="6"/>
      <c r="N892" s="8"/>
      <c r="O892" s="8" t="s">
        <v>38</v>
      </c>
      <c r="P892" s="11">
        <v>1</v>
      </c>
      <c r="Q892" s="8" t="s">
        <v>39</v>
      </c>
      <c r="R892" s="8" t="s">
        <v>675</v>
      </c>
      <c r="S892" s="8" t="s">
        <v>5098</v>
      </c>
      <c r="T892" s="8" t="s">
        <v>5099</v>
      </c>
      <c r="U892" s="8">
        <v>19.42</v>
      </c>
      <c r="V892" s="8">
        <v>0</v>
      </c>
      <c r="W892" s="8">
        <v>6</v>
      </c>
      <c r="X892" s="8">
        <v>0</v>
      </c>
      <c r="Y892" s="9">
        <f t="shared" si="126"/>
        <v>17.65</v>
      </c>
      <c r="Z892" s="12">
        <f t="shared" si="127"/>
        <v>2.94167</v>
      </c>
      <c r="AA892" s="9">
        <f t="shared" si="128"/>
        <v>66.00999999999999</v>
      </c>
      <c r="AB892" s="12">
        <f t="shared" si="129"/>
      </c>
      <c r="AC892" s="9">
        <f t="shared" si="130"/>
      </c>
      <c r="AD892" s="12">
        <f t="shared" si="131"/>
        <v>70272</v>
      </c>
      <c r="AE892" s="12"/>
    </row>
    <row r="893" spans="1:31" s="13" customFormat="1" ht="38.25" customHeight="1">
      <c r="A893" s="6" t="s">
        <v>5100</v>
      </c>
      <c r="B893" s="7"/>
      <c r="C893" s="7" t="s">
        <v>5101</v>
      </c>
      <c r="D893" s="6" t="s">
        <v>5085</v>
      </c>
      <c r="E893" s="6" t="s">
        <v>5086</v>
      </c>
      <c r="F893" s="6" t="s">
        <v>2021</v>
      </c>
      <c r="G893" s="8" t="s">
        <v>5102</v>
      </c>
      <c r="H893" s="6">
        <v>198752</v>
      </c>
      <c r="I893" s="9">
        <v>278252.8</v>
      </c>
      <c r="J893" s="10">
        <v>1.4</v>
      </c>
      <c r="K893" s="8"/>
      <c r="L893" s="6">
        <v>12</v>
      </c>
      <c r="M893" s="6"/>
      <c r="N893" s="8"/>
      <c r="O893" s="8" t="s">
        <v>38</v>
      </c>
      <c r="P893" s="11">
        <v>1.4</v>
      </c>
      <c r="Q893" s="8" t="s">
        <v>39</v>
      </c>
      <c r="R893" s="8" t="s">
        <v>675</v>
      </c>
      <c r="S893" s="8" t="s">
        <v>5103</v>
      </c>
      <c r="T893" s="8" t="s">
        <v>5104</v>
      </c>
      <c r="U893" s="8">
        <v>26.18</v>
      </c>
      <c r="V893" s="8">
        <v>0</v>
      </c>
      <c r="W893" s="8">
        <v>6</v>
      </c>
      <c r="X893" s="8">
        <v>0</v>
      </c>
      <c r="Y893" s="9">
        <f t="shared" si="126"/>
        <v>23.8</v>
      </c>
      <c r="Z893" s="12">
        <f t="shared" si="127"/>
        <v>3.96667</v>
      </c>
      <c r="AA893" s="9">
        <f t="shared" si="128"/>
        <v>64.71000000000001</v>
      </c>
      <c r="AB893" s="12">
        <f t="shared" si="129"/>
      </c>
      <c r="AC893" s="9">
        <f t="shared" si="130"/>
      </c>
      <c r="AD893" s="12">
        <f t="shared" si="131"/>
        <v>278252.8</v>
      </c>
      <c r="AE893" s="12"/>
    </row>
    <row r="894" spans="1:31" s="13" customFormat="1" ht="38.25" customHeight="1">
      <c r="A894" s="6" t="s">
        <v>5105</v>
      </c>
      <c r="B894" s="7"/>
      <c r="C894" s="7" t="s">
        <v>5106</v>
      </c>
      <c r="D894" s="6" t="s">
        <v>5085</v>
      </c>
      <c r="E894" s="6" t="s">
        <v>5086</v>
      </c>
      <c r="F894" s="6" t="s">
        <v>2021</v>
      </c>
      <c r="G894" s="8" t="s">
        <v>5107</v>
      </c>
      <c r="H894" s="6">
        <v>56840</v>
      </c>
      <c r="I894" s="9">
        <v>103448.8</v>
      </c>
      <c r="J894" s="10">
        <v>1.82</v>
      </c>
      <c r="K894" s="8"/>
      <c r="L894" s="6">
        <v>12</v>
      </c>
      <c r="M894" s="6"/>
      <c r="N894" s="8"/>
      <c r="O894" s="8" t="s">
        <v>38</v>
      </c>
      <c r="P894" s="11">
        <v>1.82</v>
      </c>
      <c r="Q894" s="8" t="s">
        <v>39</v>
      </c>
      <c r="R894" s="8" t="s">
        <v>675</v>
      </c>
      <c r="S894" s="8" t="s">
        <v>5108</v>
      </c>
      <c r="T894" s="8" t="s">
        <v>5109</v>
      </c>
      <c r="U894" s="8">
        <v>57.79</v>
      </c>
      <c r="V894" s="8">
        <v>0</v>
      </c>
      <c r="W894" s="8">
        <v>10</v>
      </c>
      <c r="X894" s="8">
        <v>0</v>
      </c>
      <c r="Y894" s="9">
        <f t="shared" si="126"/>
        <v>52.54</v>
      </c>
      <c r="Z894" s="12">
        <f t="shared" si="127"/>
        <v>5.254</v>
      </c>
      <c r="AA894" s="9">
        <f t="shared" si="128"/>
        <v>65.36</v>
      </c>
      <c r="AB894" s="12">
        <f t="shared" si="129"/>
      </c>
      <c r="AC894" s="9">
        <f t="shared" si="130"/>
      </c>
      <c r="AD894" s="12">
        <f t="shared" si="131"/>
        <v>103448.8</v>
      </c>
      <c r="AE894" s="12"/>
    </row>
    <row r="895" spans="1:31" s="13" customFormat="1" ht="38.25" customHeight="1">
      <c r="A895" s="6" t="s">
        <v>5110</v>
      </c>
      <c r="B895" s="7"/>
      <c r="C895" s="7" t="s">
        <v>5111</v>
      </c>
      <c r="D895" s="6" t="s">
        <v>5085</v>
      </c>
      <c r="E895" s="6" t="s">
        <v>5086</v>
      </c>
      <c r="F895" s="6" t="s">
        <v>2021</v>
      </c>
      <c r="G895" s="8" t="s">
        <v>5112</v>
      </c>
      <c r="H895" s="6">
        <v>8973</v>
      </c>
      <c r="I895" s="9">
        <v>20190</v>
      </c>
      <c r="J895" s="10">
        <v>2.25</v>
      </c>
      <c r="K895" s="8"/>
      <c r="L895" s="6">
        <v>12</v>
      </c>
      <c r="M895" s="6"/>
      <c r="N895" s="8"/>
      <c r="O895" s="8" t="s">
        <v>38</v>
      </c>
      <c r="P895" s="11">
        <v>2.25</v>
      </c>
      <c r="Q895" s="8" t="s">
        <v>39</v>
      </c>
      <c r="R895" s="8" t="s">
        <v>675</v>
      </c>
      <c r="S895" s="8" t="s">
        <v>5113</v>
      </c>
      <c r="T895" s="8" t="s">
        <v>5114</v>
      </c>
      <c r="U895" s="8">
        <v>65.6</v>
      </c>
      <c r="V895" s="8">
        <v>0</v>
      </c>
      <c r="W895" s="8">
        <v>10</v>
      </c>
      <c r="X895" s="8">
        <v>0</v>
      </c>
      <c r="Y895" s="9">
        <f aca="true" t="shared" si="132" ref="Y895:Y930">IF(U895&gt;0,ROUND(U895*100/110,2),"")</f>
        <v>59.64</v>
      </c>
      <c r="Z895" s="12">
        <f aca="true" t="shared" si="133" ref="Z895:Z930">IF(W895*U895&gt;0,ROUND(Y895/IF(X895&gt;0,X895,W895)/IF(X895&gt;0,W895,1),5),Y895)</f>
        <v>5.964</v>
      </c>
      <c r="AA895" s="9">
        <f aca="true" t="shared" si="134" ref="AA895:AA930">IF(W895*U895&gt;0,100-ROUND(P895/Z895*100,2),"")</f>
        <v>62.27</v>
      </c>
      <c r="AB895" s="12">
        <f aca="true" t="shared" si="135" ref="AB895:AB930">IF(W895*V895&gt;0,ROUND(V895/IF(X895&gt;0,X895,W895)/IF(X895&gt;0,W895,1),5),"")</f>
      </c>
      <c r="AC895" s="9">
        <f aca="true" t="shared" si="136" ref="AC895:AC930">IF(W895*V895&gt;0,100-ROUND(P895/AB895*100,2),"")</f>
      </c>
      <c r="AD895" s="12">
        <f aca="true" t="shared" si="137" ref="AD895:AD930">IF(ISNUMBER(H895),IF(ISNUMBER(P895),IF(P895&gt;0,P895*H895,""),""),"")</f>
        <v>20189.25</v>
      </c>
      <c r="AE895" s="12"/>
    </row>
    <row r="896" spans="1:31" s="13" customFormat="1" ht="38.25" customHeight="1">
      <c r="A896" s="6" t="s">
        <v>5115</v>
      </c>
      <c r="B896" s="7"/>
      <c r="C896" s="7" t="s">
        <v>5116</v>
      </c>
      <c r="D896" s="6" t="s">
        <v>5085</v>
      </c>
      <c r="E896" s="6" t="s">
        <v>5086</v>
      </c>
      <c r="F896" s="6" t="s">
        <v>2021</v>
      </c>
      <c r="G896" s="8" t="s">
        <v>5117</v>
      </c>
      <c r="H896" s="6">
        <v>133</v>
      </c>
      <c r="I896" s="9">
        <v>346.67</v>
      </c>
      <c r="J896" s="10">
        <v>2.6</v>
      </c>
      <c r="K896" s="8"/>
      <c r="L896" s="6">
        <v>12</v>
      </c>
      <c r="M896" s="6"/>
      <c r="N896" s="8"/>
      <c r="O896" s="8" t="s">
        <v>38</v>
      </c>
      <c r="P896" s="11">
        <v>2.6</v>
      </c>
      <c r="Q896" s="8" t="s">
        <v>39</v>
      </c>
      <c r="R896" s="8" t="s">
        <v>675</v>
      </c>
      <c r="S896" s="8" t="s">
        <v>5118</v>
      </c>
      <c r="T896" s="8" t="s">
        <v>5119</v>
      </c>
      <c r="U896" s="8">
        <v>57.23</v>
      </c>
      <c r="V896" s="8">
        <v>0</v>
      </c>
      <c r="W896" s="8">
        <v>10</v>
      </c>
      <c r="X896" s="8">
        <v>0</v>
      </c>
      <c r="Y896" s="9">
        <f t="shared" si="132"/>
        <v>52.03</v>
      </c>
      <c r="Z896" s="12">
        <f t="shared" si="133"/>
        <v>5.203</v>
      </c>
      <c r="AA896" s="9">
        <f t="shared" si="134"/>
        <v>50.03</v>
      </c>
      <c r="AB896" s="12">
        <f t="shared" si="135"/>
      </c>
      <c r="AC896" s="9">
        <f t="shared" si="136"/>
      </c>
      <c r="AD896" s="12">
        <f t="shared" si="137"/>
        <v>345.8</v>
      </c>
      <c r="AE896" s="12"/>
    </row>
    <row r="897" spans="1:31" s="13" customFormat="1" ht="51" customHeight="1">
      <c r="A897" s="6" t="s">
        <v>5120</v>
      </c>
      <c r="B897" s="7"/>
      <c r="C897" s="7" t="s">
        <v>5121</v>
      </c>
      <c r="D897" s="6" t="s">
        <v>5122</v>
      </c>
      <c r="E897" s="6" t="s">
        <v>5123</v>
      </c>
      <c r="F897" s="6" t="s">
        <v>2088</v>
      </c>
      <c r="G897" s="8" t="s">
        <v>5124</v>
      </c>
      <c r="H897" s="6">
        <v>170</v>
      </c>
      <c r="I897" s="9">
        <v>132.6</v>
      </c>
      <c r="J897" s="10">
        <v>0.78</v>
      </c>
      <c r="K897" s="8"/>
      <c r="L897" s="6">
        <v>12</v>
      </c>
      <c r="M897" s="6"/>
      <c r="N897" s="8"/>
      <c r="O897" s="8" t="s">
        <v>32</v>
      </c>
      <c r="P897" s="11">
        <v>0.77</v>
      </c>
      <c r="Q897" s="8" t="s">
        <v>39</v>
      </c>
      <c r="R897" s="8" t="s">
        <v>846</v>
      </c>
      <c r="S897" s="8" t="s">
        <v>5125</v>
      </c>
      <c r="T897" s="8" t="s">
        <v>5126</v>
      </c>
      <c r="U897" s="8">
        <v>2.5</v>
      </c>
      <c r="V897" s="8">
        <v>0</v>
      </c>
      <c r="W897" s="8">
        <v>1</v>
      </c>
      <c r="X897" s="8">
        <v>0</v>
      </c>
      <c r="Y897" s="9">
        <f t="shared" si="132"/>
        <v>2.27</v>
      </c>
      <c r="Z897" s="12">
        <f t="shared" si="133"/>
        <v>2.27</v>
      </c>
      <c r="AA897" s="9">
        <f t="shared" si="134"/>
        <v>66.08</v>
      </c>
      <c r="AB897" s="12">
        <f t="shared" si="135"/>
      </c>
      <c r="AC897" s="9">
        <f t="shared" si="136"/>
      </c>
      <c r="AD897" s="12">
        <f t="shared" si="137"/>
        <v>130.9</v>
      </c>
      <c r="AE897" s="12"/>
    </row>
    <row r="898" spans="1:31" s="13" customFormat="1" ht="51" customHeight="1">
      <c r="A898" s="6" t="s">
        <v>5127</v>
      </c>
      <c r="B898" s="7"/>
      <c r="C898" s="7" t="s">
        <v>5128</v>
      </c>
      <c r="D898" s="6" t="s">
        <v>5122</v>
      </c>
      <c r="E898" s="6" t="s">
        <v>5123</v>
      </c>
      <c r="F898" s="6" t="s">
        <v>2088</v>
      </c>
      <c r="G898" s="8" t="s">
        <v>5129</v>
      </c>
      <c r="H898" s="6">
        <v>19148</v>
      </c>
      <c r="I898" s="9">
        <v>11450.51</v>
      </c>
      <c r="J898" s="10">
        <v>0.598</v>
      </c>
      <c r="K898" s="8"/>
      <c r="L898" s="6">
        <v>12</v>
      </c>
      <c r="M898" s="6"/>
      <c r="N898" s="8"/>
      <c r="O898" s="8" t="s">
        <v>38</v>
      </c>
      <c r="P898" s="11">
        <v>0.589</v>
      </c>
      <c r="Q898" s="8" t="s">
        <v>39</v>
      </c>
      <c r="R898" s="8" t="s">
        <v>1496</v>
      </c>
      <c r="S898" s="8" t="s">
        <v>5130</v>
      </c>
      <c r="T898" s="8" t="s">
        <v>5131</v>
      </c>
      <c r="U898" s="8">
        <v>5.49</v>
      </c>
      <c r="V898" s="8">
        <v>0</v>
      </c>
      <c r="W898" s="8">
        <v>1</v>
      </c>
      <c r="X898" s="8">
        <v>0</v>
      </c>
      <c r="Y898" s="9">
        <f t="shared" si="132"/>
        <v>4.99</v>
      </c>
      <c r="Z898" s="12">
        <f t="shared" si="133"/>
        <v>4.99</v>
      </c>
      <c r="AA898" s="9">
        <f t="shared" si="134"/>
        <v>88.2</v>
      </c>
      <c r="AB898" s="12">
        <f t="shared" si="135"/>
      </c>
      <c r="AC898" s="9">
        <f t="shared" si="136"/>
      </c>
      <c r="AD898" s="12">
        <f t="shared" si="137"/>
        <v>11278.171999999999</v>
      </c>
      <c r="AE898" s="12"/>
    </row>
    <row r="899" spans="1:31" s="13" customFormat="1" ht="38.25" customHeight="1">
      <c r="A899" s="6" t="s">
        <v>5132</v>
      </c>
      <c r="B899" s="7"/>
      <c r="C899" s="7" t="s">
        <v>5133</v>
      </c>
      <c r="D899" s="6" t="s">
        <v>5134</v>
      </c>
      <c r="E899" s="6" t="s">
        <v>5135</v>
      </c>
      <c r="F899" s="6" t="s">
        <v>36</v>
      </c>
      <c r="G899" s="8" t="s">
        <v>201</v>
      </c>
      <c r="H899" s="6">
        <v>3360</v>
      </c>
      <c r="I899" s="9">
        <v>2251.2</v>
      </c>
      <c r="J899" s="10">
        <v>0.67</v>
      </c>
      <c r="K899" s="8"/>
      <c r="L899" s="6">
        <v>12</v>
      </c>
      <c r="M899" s="6"/>
      <c r="N899" s="8"/>
      <c r="O899" s="8" t="s">
        <v>32</v>
      </c>
      <c r="P899" s="11">
        <v>0.6469</v>
      </c>
      <c r="Q899" s="8" t="s">
        <v>39</v>
      </c>
      <c r="R899" s="8" t="s">
        <v>103</v>
      </c>
      <c r="S899" s="8" t="s">
        <v>5136</v>
      </c>
      <c r="T899" s="8" t="s">
        <v>5137</v>
      </c>
      <c r="U899" s="8">
        <v>33.77</v>
      </c>
      <c r="V899" s="8">
        <v>0</v>
      </c>
      <c r="W899" s="8">
        <v>14</v>
      </c>
      <c r="X899" s="8">
        <v>0</v>
      </c>
      <c r="Y899" s="9">
        <f t="shared" si="132"/>
        <v>30.7</v>
      </c>
      <c r="Z899" s="12">
        <f t="shared" si="133"/>
        <v>2.19286</v>
      </c>
      <c r="AA899" s="9">
        <f t="shared" si="134"/>
        <v>70.5</v>
      </c>
      <c r="AB899" s="12">
        <f t="shared" si="135"/>
      </c>
      <c r="AC899" s="9">
        <f t="shared" si="136"/>
      </c>
      <c r="AD899" s="12">
        <f t="shared" si="137"/>
        <v>2173.5840000000003</v>
      </c>
      <c r="AE899" s="12"/>
    </row>
    <row r="900" spans="1:31" s="13" customFormat="1" ht="38.25" customHeight="1">
      <c r="A900" s="6" t="s">
        <v>5138</v>
      </c>
      <c r="B900" s="7"/>
      <c r="C900" s="7" t="s">
        <v>5139</v>
      </c>
      <c r="D900" s="6" t="s">
        <v>5140</v>
      </c>
      <c r="E900" s="6" t="s">
        <v>5141</v>
      </c>
      <c r="F900" s="6" t="s">
        <v>36</v>
      </c>
      <c r="G900" s="8" t="s">
        <v>185</v>
      </c>
      <c r="H900" s="6">
        <v>14940</v>
      </c>
      <c r="I900" s="9">
        <v>747</v>
      </c>
      <c r="J900" s="10">
        <v>0.05</v>
      </c>
      <c r="K900" s="8"/>
      <c r="L900" s="6">
        <v>12</v>
      </c>
      <c r="M900" s="6"/>
      <c r="N900" s="8"/>
      <c r="O900" s="8" t="s">
        <v>38</v>
      </c>
      <c r="P900" s="11">
        <v>0.05</v>
      </c>
      <c r="Q900" s="8" t="s">
        <v>39</v>
      </c>
      <c r="R900" s="8" t="s">
        <v>145</v>
      </c>
      <c r="S900" s="8" t="s">
        <v>5142</v>
      </c>
      <c r="T900" s="8" t="s">
        <v>5143</v>
      </c>
      <c r="U900" s="8">
        <v>8.54</v>
      </c>
      <c r="V900" s="8">
        <v>0</v>
      </c>
      <c r="W900" s="8">
        <v>30</v>
      </c>
      <c r="X900" s="8">
        <v>0</v>
      </c>
      <c r="Y900" s="9">
        <f t="shared" si="132"/>
        <v>7.76</v>
      </c>
      <c r="Z900" s="12">
        <f t="shared" si="133"/>
        <v>0.25867</v>
      </c>
      <c r="AA900" s="9">
        <f t="shared" si="134"/>
        <v>80.67</v>
      </c>
      <c r="AB900" s="12">
        <f t="shared" si="135"/>
      </c>
      <c r="AC900" s="9">
        <f t="shared" si="136"/>
      </c>
      <c r="AD900" s="12">
        <f t="shared" si="137"/>
        <v>747</v>
      </c>
      <c r="AE900" s="12"/>
    </row>
    <row r="901" spans="1:31" s="13" customFormat="1" ht="38.25" customHeight="1">
      <c r="A901" s="6" t="s">
        <v>5144</v>
      </c>
      <c r="B901" s="7"/>
      <c r="C901" s="7" t="s">
        <v>5145</v>
      </c>
      <c r="D901" s="6" t="s">
        <v>5140</v>
      </c>
      <c r="E901" s="6" t="s">
        <v>5141</v>
      </c>
      <c r="F901" s="6" t="s">
        <v>36</v>
      </c>
      <c r="G901" s="8" t="s">
        <v>5146</v>
      </c>
      <c r="H901" s="6">
        <v>5866</v>
      </c>
      <c r="I901" s="9">
        <v>405.46</v>
      </c>
      <c r="J901" s="10">
        <v>0.06912</v>
      </c>
      <c r="K901" s="8"/>
      <c r="L901" s="6">
        <v>12</v>
      </c>
      <c r="M901" s="6"/>
      <c r="N901" s="8"/>
      <c r="O901" s="8" t="s">
        <v>38</v>
      </c>
      <c r="P901" s="11">
        <v>0.06912</v>
      </c>
      <c r="Q901" s="8" t="s">
        <v>39</v>
      </c>
      <c r="R901" s="8" t="s">
        <v>202</v>
      </c>
      <c r="S901" s="8" t="s">
        <v>5147</v>
      </c>
      <c r="T901" s="8" t="s">
        <v>5148</v>
      </c>
      <c r="U901" s="8">
        <v>4.78</v>
      </c>
      <c r="V901" s="8">
        <v>0</v>
      </c>
      <c r="W901" s="8">
        <v>30</v>
      </c>
      <c r="X901" s="8">
        <v>0</v>
      </c>
      <c r="Y901" s="9">
        <f t="shared" si="132"/>
        <v>4.35</v>
      </c>
      <c r="Z901" s="12">
        <f t="shared" si="133"/>
        <v>0.145</v>
      </c>
      <c r="AA901" s="9">
        <f t="shared" si="134"/>
        <v>52.33</v>
      </c>
      <c r="AB901" s="12">
        <f t="shared" si="135"/>
      </c>
      <c r="AC901" s="9">
        <f t="shared" si="136"/>
      </c>
      <c r="AD901" s="12">
        <f t="shared" si="137"/>
        <v>405.45792</v>
      </c>
      <c r="AE901" s="12"/>
    </row>
    <row r="902" spans="1:31" s="13" customFormat="1" ht="25.5" customHeight="1">
      <c r="A902" s="6" t="s">
        <v>5149</v>
      </c>
      <c r="B902" s="7"/>
      <c r="C902" s="7" t="s">
        <v>5150</v>
      </c>
      <c r="D902" s="6" t="s">
        <v>5140</v>
      </c>
      <c r="E902" s="6" t="s">
        <v>5141</v>
      </c>
      <c r="F902" s="6" t="s">
        <v>3531</v>
      </c>
      <c r="G902" s="8" t="s">
        <v>60</v>
      </c>
      <c r="H902" s="6">
        <v>370</v>
      </c>
      <c r="I902" s="9">
        <v>33.3</v>
      </c>
      <c r="J902" s="10">
        <v>0.09</v>
      </c>
      <c r="K902" s="8"/>
      <c r="L902" s="6">
        <v>12</v>
      </c>
      <c r="M902" s="6"/>
      <c r="N902" s="8"/>
      <c r="O902" s="8" t="s">
        <v>38</v>
      </c>
      <c r="P902" s="11">
        <v>0.09</v>
      </c>
      <c r="Q902" s="8" t="s">
        <v>39</v>
      </c>
      <c r="R902" s="8" t="s">
        <v>145</v>
      </c>
      <c r="S902" s="8" t="s">
        <v>5151</v>
      </c>
      <c r="T902" s="8" t="s">
        <v>5152</v>
      </c>
      <c r="U902" s="8">
        <v>7.7</v>
      </c>
      <c r="V902" s="8">
        <v>0</v>
      </c>
      <c r="W902" s="8">
        <v>30</v>
      </c>
      <c r="X902" s="8">
        <v>0</v>
      </c>
      <c r="Y902" s="9">
        <f t="shared" si="132"/>
        <v>7</v>
      </c>
      <c r="Z902" s="12">
        <f t="shared" si="133"/>
        <v>0.23333</v>
      </c>
      <c r="AA902" s="9">
        <f t="shared" si="134"/>
        <v>61.43</v>
      </c>
      <c r="AB902" s="12">
        <f t="shared" si="135"/>
      </c>
      <c r="AC902" s="9">
        <f t="shared" si="136"/>
      </c>
      <c r="AD902" s="12">
        <f t="shared" si="137"/>
        <v>33.3</v>
      </c>
      <c r="AE902" s="12"/>
    </row>
    <row r="903" spans="1:31" s="13" customFormat="1" ht="25.5" customHeight="1">
      <c r="A903" s="6" t="s">
        <v>5153</v>
      </c>
      <c r="B903" s="7"/>
      <c r="C903" s="7" t="s">
        <v>5154</v>
      </c>
      <c r="D903" s="6" t="s">
        <v>5155</v>
      </c>
      <c r="E903" s="6" t="s">
        <v>5156</v>
      </c>
      <c r="F903" s="6" t="s">
        <v>5157</v>
      </c>
      <c r="G903" s="8" t="s">
        <v>5158</v>
      </c>
      <c r="H903" s="6">
        <v>3778</v>
      </c>
      <c r="I903" s="9">
        <v>5954286.91</v>
      </c>
      <c r="J903" s="10">
        <v>1575.764</v>
      </c>
      <c r="K903" s="8"/>
      <c r="L903" s="6">
        <v>12</v>
      </c>
      <c r="M903" s="6"/>
      <c r="N903" s="8"/>
      <c r="O903" s="8" t="s">
        <v>38</v>
      </c>
      <c r="P903" s="11">
        <v>1575.764</v>
      </c>
      <c r="Q903" s="8" t="s">
        <v>39</v>
      </c>
      <c r="R903" s="8" t="s">
        <v>3849</v>
      </c>
      <c r="S903" s="8" t="s">
        <v>5159</v>
      </c>
      <c r="T903" s="8" t="s">
        <v>5160</v>
      </c>
      <c r="U903" s="8">
        <v>0</v>
      </c>
      <c r="V903" s="8">
        <v>1624.499</v>
      </c>
      <c r="W903" s="8">
        <v>1</v>
      </c>
      <c r="X903" s="8">
        <v>0</v>
      </c>
      <c r="Y903" s="9">
        <f t="shared" si="132"/>
      </c>
      <c r="Z903" s="12">
        <f t="shared" si="133"/>
      </c>
      <c r="AA903" s="9">
        <f t="shared" si="134"/>
      </c>
      <c r="AB903" s="12">
        <f t="shared" si="135"/>
        <v>1624.499</v>
      </c>
      <c r="AC903" s="9">
        <f t="shared" si="136"/>
        <v>3</v>
      </c>
      <c r="AD903" s="12">
        <f t="shared" si="137"/>
        <v>5953236.392</v>
      </c>
      <c r="AE903" s="12"/>
    </row>
    <row r="904" spans="1:31" s="13" customFormat="1" ht="25.5" customHeight="1">
      <c r="A904" s="6" t="s">
        <v>5161</v>
      </c>
      <c r="B904" s="7"/>
      <c r="C904" s="7" t="s">
        <v>5162</v>
      </c>
      <c r="D904" s="6" t="s">
        <v>5163</v>
      </c>
      <c r="E904" s="6" t="s">
        <v>5164</v>
      </c>
      <c r="F904" s="6" t="s">
        <v>195</v>
      </c>
      <c r="G904" s="8" t="s">
        <v>5165</v>
      </c>
      <c r="H904" s="6">
        <v>280</v>
      </c>
      <c r="I904" s="9">
        <v>92568</v>
      </c>
      <c r="J904" s="10">
        <v>330.6</v>
      </c>
      <c r="K904" s="8"/>
      <c r="L904" s="6">
        <v>12</v>
      </c>
      <c r="M904" s="6"/>
      <c r="N904" s="8"/>
      <c r="O904" s="8" t="s">
        <v>38</v>
      </c>
      <c r="P904" s="11">
        <v>330.6</v>
      </c>
      <c r="Q904" s="8" t="s">
        <v>39</v>
      </c>
      <c r="R904" s="8" t="s">
        <v>124</v>
      </c>
      <c r="S904" s="8" t="s">
        <v>5166</v>
      </c>
      <c r="T904" s="8" t="s">
        <v>5167</v>
      </c>
      <c r="U904" s="8">
        <v>0</v>
      </c>
      <c r="V904" s="8">
        <v>3637.48</v>
      </c>
      <c r="W904" s="8">
        <v>6</v>
      </c>
      <c r="X904" s="8">
        <v>0</v>
      </c>
      <c r="Y904" s="9">
        <f t="shared" si="132"/>
      </c>
      <c r="Z904" s="12">
        <f t="shared" si="133"/>
      </c>
      <c r="AA904" s="9">
        <f t="shared" si="134"/>
      </c>
      <c r="AB904" s="12">
        <f t="shared" si="135"/>
        <v>606.24667</v>
      </c>
      <c r="AC904" s="9">
        <f t="shared" si="136"/>
        <v>45.47</v>
      </c>
      <c r="AD904" s="12">
        <f t="shared" si="137"/>
        <v>92568</v>
      </c>
      <c r="AE904" s="12"/>
    </row>
    <row r="905" spans="1:31" s="13" customFormat="1" ht="25.5" customHeight="1">
      <c r="A905" s="6" t="s">
        <v>5168</v>
      </c>
      <c r="B905" s="7"/>
      <c r="C905" s="7" t="s">
        <v>5169</v>
      </c>
      <c r="D905" s="6" t="s">
        <v>5170</v>
      </c>
      <c r="E905" s="6" t="s">
        <v>5171</v>
      </c>
      <c r="F905" s="6" t="s">
        <v>240</v>
      </c>
      <c r="G905" s="8" t="s">
        <v>3374</v>
      </c>
      <c r="H905" s="6">
        <v>37980</v>
      </c>
      <c r="I905" s="9">
        <v>13235.28</v>
      </c>
      <c r="J905" s="10">
        <v>0.34848</v>
      </c>
      <c r="K905" s="8"/>
      <c r="L905" s="6">
        <v>12</v>
      </c>
      <c r="M905" s="6"/>
      <c r="N905" s="8"/>
      <c r="O905" s="8" t="s">
        <v>55</v>
      </c>
      <c r="P905" s="11">
        <v>0.34</v>
      </c>
      <c r="Q905" s="8" t="s">
        <v>39</v>
      </c>
      <c r="R905" s="8" t="s">
        <v>235</v>
      </c>
      <c r="S905" s="8" t="s">
        <v>5172</v>
      </c>
      <c r="T905" s="8" t="s">
        <v>5173</v>
      </c>
      <c r="U905" s="8">
        <v>12.2</v>
      </c>
      <c r="V905" s="8">
        <v>0</v>
      </c>
      <c r="W905" s="8">
        <v>15</v>
      </c>
      <c r="X905" s="8">
        <v>0</v>
      </c>
      <c r="Y905" s="9">
        <f t="shared" si="132"/>
        <v>11.09</v>
      </c>
      <c r="Z905" s="12">
        <f t="shared" si="133"/>
        <v>0.73933</v>
      </c>
      <c r="AA905" s="9">
        <f t="shared" si="134"/>
        <v>54.01</v>
      </c>
      <c r="AB905" s="12">
        <f t="shared" si="135"/>
      </c>
      <c r="AC905" s="9">
        <f t="shared" si="136"/>
      </c>
      <c r="AD905" s="12">
        <f t="shared" si="137"/>
        <v>12913.2</v>
      </c>
      <c r="AE905" s="12"/>
    </row>
    <row r="906" spans="1:31" s="13" customFormat="1" ht="25.5" customHeight="1">
      <c r="A906" s="6" t="s">
        <v>5174</v>
      </c>
      <c r="B906" s="7"/>
      <c r="C906" s="7" t="s">
        <v>5175</v>
      </c>
      <c r="D906" s="6" t="s">
        <v>5170</v>
      </c>
      <c r="E906" s="6" t="s">
        <v>5171</v>
      </c>
      <c r="F906" s="6" t="s">
        <v>5176</v>
      </c>
      <c r="G906" s="8" t="s">
        <v>3374</v>
      </c>
      <c r="H906" s="6">
        <v>480</v>
      </c>
      <c r="I906" s="9">
        <v>1789.06</v>
      </c>
      <c r="J906" s="10">
        <v>3.7272</v>
      </c>
      <c r="K906" s="8"/>
      <c r="L906" s="6">
        <v>12</v>
      </c>
      <c r="M906" s="6"/>
      <c r="N906" s="8"/>
      <c r="O906" s="8" t="s">
        <v>55</v>
      </c>
      <c r="P906" s="11">
        <v>3.72</v>
      </c>
      <c r="Q906" s="8" t="s">
        <v>39</v>
      </c>
      <c r="R906" s="8" t="s">
        <v>235</v>
      </c>
      <c r="S906" s="8" t="s">
        <v>5177</v>
      </c>
      <c r="T906" s="8" t="s">
        <v>5178</v>
      </c>
      <c r="U906" s="8">
        <v>8.8</v>
      </c>
      <c r="V906" s="8">
        <v>0</v>
      </c>
      <c r="W906" s="8">
        <v>1</v>
      </c>
      <c r="X906" s="8">
        <v>0</v>
      </c>
      <c r="Y906" s="9">
        <f t="shared" si="132"/>
        <v>8</v>
      </c>
      <c r="Z906" s="12">
        <f t="shared" si="133"/>
        <v>8</v>
      </c>
      <c r="AA906" s="9">
        <f t="shared" si="134"/>
        <v>53.5</v>
      </c>
      <c r="AB906" s="12">
        <f t="shared" si="135"/>
      </c>
      <c r="AC906" s="9">
        <f t="shared" si="136"/>
      </c>
      <c r="AD906" s="12">
        <f t="shared" si="137"/>
        <v>1785.6000000000001</v>
      </c>
      <c r="AE906" s="12"/>
    </row>
    <row r="907" spans="1:31" s="13" customFormat="1" ht="38.25" customHeight="1">
      <c r="A907" s="6" t="s">
        <v>5179</v>
      </c>
      <c r="B907" s="7"/>
      <c r="C907" s="7" t="s">
        <v>5180</v>
      </c>
      <c r="D907" s="6" t="s">
        <v>5181</v>
      </c>
      <c r="E907" s="6" t="s">
        <v>5182</v>
      </c>
      <c r="F907" s="6" t="s">
        <v>36</v>
      </c>
      <c r="G907" s="8" t="s">
        <v>99</v>
      </c>
      <c r="H907" s="6">
        <v>140000</v>
      </c>
      <c r="I907" s="9">
        <v>399000</v>
      </c>
      <c r="J907" s="10">
        <v>2.85</v>
      </c>
      <c r="K907" s="8"/>
      <c r="L907" s="6">
        <v>12</v>
      </c>
      <c r="M907" s="6"/>
      <c r="N907" s="8"/>
      <c r="O907" s="8" t="s">
        <v>55</v>
      </c>
      <c r="P907" s="11">
        <v>0.77833</v>
      </c>
      <c r="Q907" s="8" t="s">
        <v>39</v>
      </c>
      <c r="R907" s="8" t="s">
        <v>104</v>
      </c>
      <c r="S907" s="8" t="s">
        <v>5183</v>
      </c>
      <c r="T907" s="8" t="s">
        <v>5184</v>
      </c>
      <c r="U907" s="8">
        <v>0</v>
      </c>
      <c r="V907" s="8">
        <v>69.9</v>
      </c>
      <c r="W907" s="8">
        <v>60</v>
      </c>
      <c r="X907" s="8">
        <v>0</v>
      </c>
      <c r="Y907" s="9">
        <f t="shared" si="132"/>
      </c>
      <c r="Z907" s="12">
        <f t="shared" si="133"/>
      </c>
      <c r="AA907" s="9">
        <f t="shared" si="134"/>
      </c>
      <c r="AB907" s="12">
        <f t="shared" si="135"/>
        <v>1.165</v>
      </c>
      <c r="AC907" s="9">
        <f t="shared" si="136"/>
        <v>33.19</v>
      </c>
      <c r="AD907" s="12">
        <f t="shared" si="137"/>
        <v>108966.2</v>
      </c>
      <c r="AE907" s="12"/>
    </row>
    <row r="908" spans="1:31" s="13" customFormat="1" ht="38.25" customHeight="1">
      <c r="A908" s="6" t="s">
        <v>5185</v>
      </c>
      <c r="B908" s="7"/>
      <c r="C908" s="7" t="s">
        <v>5186</v>
      </c>
      <c r="D908" s="6" t="s">
        <v>5181</v>
      </c>
      <c r="E908" s="6" t="s">
        <v>5182</v>
      </c>
      <c r="F908" s="6" t="s">
        <v>36</v>
      </c>
      <c r="G908" s="8" t="s">
        <v>134</v>
      </c>
      <c r="H908" s="6">
        <v>100000</v>
      </c>
      <c r="I908" s="9">
        <v>570000</v>
      </c>
      <c r="J908" s="10">
        <v>5.7</v>
      </c>
      <c r="K908" s="8"/>
      <c r="L908" s="6">
        <v>12</v>
      </c>
      <c r="M908" s="6"/>
      <c r="N908" s="8"/>
      <c r="O908" s="8" t="s">
        <v>38</v>
      </c>
      <c r="P908" s="11">
        <v>5.415333</v>
      </c>
      <c r="Q908" s="8" t="s">
        <v>39</v>
      </c>
      <c r="R908" s="8" t="s">
        <v>159</v>
      </c>
      <c r="S908" s="8" t="s">
        <v>5187</v>
      </c>
      <c r="T908" s="8" t="s">
        <v>5188</v>
      </c>
      <c r="U908" s="8">
        <v>0</v>
      </c>
      <c r="V908" s="8">
        <v>162.44</v>
      </c>
      <c r="W908" s="8">
        <v>30</v>
      </c>
      <c r="X908" s="8">
        <v>0</v>
      </c>
      <c r="Y908" s="9">
        <f t="shared" si="132"/>
      </c>
      <c r="Z908" s="12">
        <f t="shared" si="133"/>
      </c>
      <c r="AA908" s="9">
        <f t="shared" si="134"/>
      </c>
      <c r="AB908" s="12">
        <f t="shared" si="135"/>
        <v>5.41467</v>
      </c>
      <c r="AC908" s="9">
        <f t="shared" si="136"/>
        <v>-0.010000000000005116</v>
      </c>
      <c r="AD908" s="12">
        <f t="shared" si="137"/>
        <v>541533.3</v>
      </c>
      <c r="AE908" s="12"/>
    </row>
    <row r="909" spans="1:31" s="13" customFormat="1" ht="25.5" customHeight="1">
      <c r="A909" s="6" t="s">
        <v>5189</v>
      </c>
      <c r="B909" s="7"/>
      <c r="C909" s="7" t="s">
        <v>5190</v>
      </c>
      <c r="D909" s="6" t="s">
        <v>5181</v>
      </c>
      <c r="E909" s="6" t="s">
        <v>5182</v>
      </c>
      <c r="F909" s="6" t="s">
        <v>5191</v>
      </c>
      <c r="G909" s="8" t="s">
        <v>77</v>
      </c>
      <c r="H909" s="6">
        <v>10</v>
      </c>
      <c r="I909" s="9">
        <v>14.25</v>
      </c>
      <c r="J909" s="10">
        <v>1.425</v>
      </c>
      <c r="K909" s="8"/>
      <c r="L909" s="6">
        <v>12</v>
      </c>
      <c r="M909" s="6"/>
      <c r="N909" s="8"/>
      <c r="O909" s="8" t="s">
        <v>38</v>
      </c>
      <c r="P909" s="11">
        <v>1.35377</v>
      </c>
      <c r="Q909" s="8" t="s">
        <v>39</v>
      </c>
      <c r="R909" s="8" t="s">
        <v>159</v>
      </c>
      <c r="S909" s="8" t="s">
        <v>5192</v>
      </c>
      <c r="T909" s="8" t="s">
        <v>5193</v>
      </c>
      <c r="U909" s="8">
        <v>0</v>
      </c>
      <c r="V909" s="8">
        <v>121.83</v>
      </c>
      <c r="W909" s="8">
        <v>90</v>
      </c>
      <c r="X909" s="8">
        <v>0</v>
      </c>
      <c r="Y909" s="9">
        <f t="shared" si="132"/>
      </c>
      <c r="Z909" s="12">
        <f t="shared" si="133"/>
      </c>
      <c r="AA909" s="9">
        <f t="shared" si="134"/>
      </c>
      <c r="AB909" s="12">
        <f t="shared" si="135"/>
        <v>1.35367</v>
      </c>
      <c r="AC909" s="9">
        <f t="shared" si="136"/>
        <v>-0.010000000000005116</v>
      </c>
      <c r="AD909" s="12">
        <f t="shared" si="137"/>
        <v>13.5377</v>
      </c>
      <c r="AE909" s="12"/>
    </row>
    <row r="910" spans="1:31" s="13" customFormat="1" ht="25.5" customHeight="1">
      <c r="A910" s="6" t="s">
        <v>5194</v>
      </c>
      <c r="B910" s="7"/>
      <c r="C910" s="7" t="s">
        <v>5195</v>
      </c>
      <c r="D910" s="6" t="s">
        <v>5196</v>
      </c>
      <c r="E910" s="6" t="s">
        <v>5197</v>
      </c>
      <c r="F910" s="6" t="s">
        <v>2358</v>
      </c>
      <c r="G910" s="8" t="s">
        <v>408</v>
      </c>
      <c r="H910" s="6">
        <v>185</v>
      </c>
      <c r="I910" s="9">
        <v>10.92</v>
      </c>
      <c r="J910" s="10">
        <v>0.059</v>
      </c>
      <c r="K910" s="8"/>
      <c r="L910" s="6">
        <v>12</v>
      </c>
      <c r="M910" s="6"/>
      <c r="N910" s="8"/>
      <c r="O910" s="8" t="s">
        <v>32</v>
      </c>
      <c r="P910" s="11">
        <v>0.059</v>
      </c>
      <c r="Q910" s="8" t="s">
        <v>39</v>
      </c>
      <c r="R910" s="8" t="s">
        <v>321</v>
      </c>
      <c r="S910" s="8" t="s">
        <v>5198</v>
      </c>
      <c r="T910" s="8" t="s">
        <v>5199</v>
      </c>
      <c r="U910" s="8">
        <v>4.96</v>
      </c>
      <c r="V910" s="8">
        <v>0</v>
      </c>
      <c r="W910" s="8">
        <v>30</v>
      </c>
      <c r="X910" s="8">
        <v>0</v>
      </c>
      <c r="Y910" s="9">
        <f t="shared" si="132"/>
        <v>4.51</v>
      </c>
      <c r="Z910" s="12">
        <f t="shared" si="133"/>
        <v>0.15033</v>
      </c>
      <c r="AA910" s="9">
        <f t="shared" si="134"/>
        <v>60.75</v>
      </c>
      <c r="AB910" s="12">
        <f t="shared" si="135"/>
      </c>
      <c r="AC910" s="9">
        <f t="shared" si="136"/>
      </c>
      <c r="AD910" s="12">
        <f t="shared" si="137"/>
        <v>10.915</v>
      </c>
      <c r="AE910" s="12"/>
    </row>
    <row r="911" spans="1:31" s="13" customFormat="1" ht="38.25" customHeight="1">
      <c r="A911" s="6" t="s">
        <v>5200</v>
      </c>
      <c r="B911" s="7"/>
      <c r="C911" s="7" t="s">
        <v>5201</v>
      </c>
      <c r="D911" s="6" t="s">
        <v>5196</v>
      </c>
      <c r="E911" s="6" t="s">
        <v>5197</v>
      </c>
      <c r="F911" s="6" t="s">
        <v>36</v>
      </c>
      <c r="G911" s="8" t="s">
        <v>917</v>
      </c>
      <c r="H911" s="6">
        <v>2000</v>
      </c>
      <c r="I911" s="9">
        <v>98</v>
      </c>
      <c r="J911" s="10">
        <v>0.049</v>
      </c>
      <c r="K911" s="8"/>
      <c r="L911" s="6">
        <v>12</v>
      </c>
      <c r="M911" s="6"/>
      <c r="N911" s="8"/>
      <c r="O911" s="8" t="s">
        <v>32</v>
      </c>
      <c r="P911" s="11">
        <v>0.049</v>
      </c>
      <c r="Q911" s="8" t="s">
        <v>39</v>
      </c>
      <c r="R911" s="8" t="s">
        <v>321</v>
      </c>
      <c r="S911" s="8" t="s">
        <v>5202</v>
      </c>
      <c r="T911" s="8" t="s">
        <v>5203</v>
      </c>
      <c r="U911" s="8">
        <v>7.59</v>
      </c>
      <c r="V911" s="8">
        <v>0</v>
      </c>
      <c r="W911" s="8">
        <v>50</v>
      </c>
      <c r="X911" s="8">
        <v>0</v>
      </c>
      <c r="Y911" s="9">
        <f t="shared" si="132"/>
        <v>6.9</v>
      </c>
      <c r="Z911" s="12">
        <f t="shared" si="133"/>
        <v>0.138</v>
      </c>
      <c r="AA911" s="9">
        <f t="shared" si="134"/>
        <v>64.49000000000001</v>
      </c>
      <c r="AB911" s="12">
        <f t="shared" si="135"/>
      </c>
      <c r="AC911" s="9">
        <f t="shared" si="136"/>
      </c>
      <c r="AD911" s="12">
        <f t="shared" si="137"/>
        <v>98</v>
      </c>
      <c r="AE911" s="12"/>
    </row>
    <row r="912" spans="1:31" s="13" customFormat="1" ht="25.5" customHeight="1">
      <c r="A912" s="6" t="s">
        <v>5204</v>
      </c>
      <c r="B912" s="7"/>
      <c r="C912" s="7" t="s">
        <v>5205</v>
      </c>
      <c r="D912" s="6" t="s">
        <v>5206</v>
      </c>
      <c r="E912" s="6" t="s">
        <v>5207</v>
      </c>
      <c r="F912" s="6" t="s">
        <v>483</v>
      </c>
      <c r="G912" s="8" t="s">
        <v>185</v>
      </c>
      <c r="H912" s="6">
        <v>40</v>
      </c>
      <c r="I912" s="9">
        <v>12.91</v>
      </c>
      <c r="J912" s="10">
        <v>0.32272</v>
      </c>
      <c r="K912" s="8"/>
      <c r="L912" s="6">
        <v>12</v>
      </c>
      <c r="M912" s="6"/>
      <c r="N912" s="8"/>
      <c r="O912" s="8" t="s">
        <v>38</v>
      </c>
      <c r="P912" s="11">
        <v>0.32272</v>
      </c>
      <c r="Q912" s="8" t="s">
        <v>39</v>
      </c>
      <c r="R912" s="8" t="s">
        <v>78</v>
      </c>
      <c r="S912" s="8" t="s">
        <v>5208</v>
      </c>
      <c r="T912" s="8" t="s">
        <v>5209</v>
      </c>
      <c r="U912" s="8">
        <v>2.84</v>
      </c>
      <c r="V912" s="8">
        <v>0</v>
      </c>
      <c r="W912" s="8">
        <v>4</v>
      </c>
      <c r="X912" s="8">
        <v>0</v>
      </c>
      <c r="Y912" s="9">
        <f t="shared" si="132"/>
        <v>2.58</v>
      </c>
      <c r="Z912" s="12">
        <f t="shared" si="133"/>
        <v>0.645</v>
      </c>
      <c r="AA912" s="9">
        <f t="shared" si="134"/>
        <v>49.97</v>
      </c>
      <c r="AB912" s="12">
        <f t="shared" si="135"/>
      </c>
      <c r="AC912" s="9">
        <f t="shared" si="136"/>
      </c>
      <c r="AD912" s="12">
        <f t="shared" si="137"/>
        <v>12.9088</v>
      </c>
      <c r="AE912" s="12"/>
    </row>
    <row r="913" spans="1:31" s="13" customFormat="1" ht="25.5" customHeight="1">
      <c r="A913" s="6" t="s">
        <v>5210</v>
      </c>
      <c r="B913" s="7"/>
      <c r="C913" s="7" t="s">
        <v>5211</v>
      </c>
      <c r="D913" s="6" t="s">
        <v>5212</v>
      </c>
      <c r="E913" s="6" t="s">
        <v>5213</v>
      </c>
      <c r="F913" s="6" t="s">
        <v>2358</v>
      </c>
      <c r="G913" s="8" t="s">
        <v>917</v>
      </c>
      <c r="H913" s="6">
        <v>35052</v>
      </c>
      <c r="I913" s="9">
        <v>420.63</v>
      </c>
      <c r="J913" s="10">
        <v>0.012</v>
      </c>
      <c r="K913" s="8"/>
      <c r="L913" s="6">
        <v>12</v>
      </c>
      <c r="M913" s="6"/>
      <c r="N913" s="8"/>
      <c r="O913" s="8" t="s">
        <v>38</v>
      </c>
      <c r="P913" s="11">
        <v>0.01</v>
      </c>
      <c r="Q913" s="8" t="s">
        <v>39</v>
      </c>
      <c r="R913" s="8" t="s">
        <v>78</v>
      </c>
      <c r="S913" s="8" t="s">
        <v>5214</v>
      </c>
      <c r="T913" s="8" t="s">
        <v>5215</v>
      </c>
      <c r="U913" s="8">
        <v>4.84</v>
      </c>
      <c r="V913" s="8">
        <v>0</v>
      </c>
      <c r="W913" s="8">
        <v>14</v>
      </c>
      <c r="X913" s="8">
        <v>0</v>
      </c>
      <c r="Y913" s="9">
        <f t="shared" si="132"/>
        <v>4.4</v>
      </c>
      <c r="Z913" s="12">
        <f t="shared" si="133"/>
        <v>0.31429</v>
      </c>
      <c r="AA913" s="9">
        <f t="shared" si="134"/>
        <v>96.82</v>
      </c>
      <c r="AB913" s="12">
        <f t="shared" si="135"/>
      </c>
      <c r="AC913" s="9">
        <f t="shared" si="136"/>
      </c>
      <c r="AD913" s="12">
        <f t="shared" si="137"/>
        <v>350.52</v>
      </c>
      <c r="AE913" s="12"/>
    </row>
    <row r="914" spans="1:31" s="13" customFormat="1" ht="25.5" customHeight="1">
      <c r="A914" s="6" t="s">
        <v>5216</v>
      </c>
      <c r="B914" s="7"/>
      <c r="C914" s="7" t="s">
        <v>5217</v>
      </c>
      <c r="D914" s="6" t="s">
        <v>5212</v>
      </c>
      <c r="E914" s="6" t="s">
        <v>5213</v>
      </c>
      <c r="F914" s="6" t="s">
        <v>2358</v>
      </c>
      <c r="G914" s="8" t="s">
        <v>1680</v>
      </c>
      <c r="H914" s="6">
        <v>70196</v>
      </c>
      <c r="I914" s="9">
        <v>1754.9</v>
      </c>
      <c r="J914" s="10">
        <v>0.025</v>
      </c>
      <c r="K914" s="8"/>
      <c r="L914" s="6">
        <v>12</v>
      </c>
      <c r="M914" s="6"/>
      <c r="N914" s="8"/>
      <c r="O914" s="8" t="s">
        <v>38</v>
      </c>
      <c r="P914" s="11">
        <v>0.02</v>
      </c>
      <c r="Q914" s="8" t="s">
        <v>39</v>
      </c>
      <c r="R914" s="8" t="s">
        <v>78</v>
      </c>
      <c r="S914" s="8" t="s">
        <v>5218</v>
      </c>
      <c r="T914" s="8" t="s">
        <v>5219</v>
      </c>
      <c r="U914" s="8">
        <v>6.77</v>
      </c>
      <c r="V914" s="8">
        <v>0</v>
      </c>
      <c r="W914" s="8">
        <v>14</v>
      </c>
      <c r="X914" s="8">
        <v>0</v>
      </c>
      <c r="Y914" s="9">
        <f t="shared" si="132"/>
        <v>6.15</v>
      </c>
      <c r="Z914" s="12">
        <f t="shared" si="133"/>
        <v>0.43929</v>
      </c>
      <c r="AA914" s="9">
        <f t="shared" si="134"/>
        <v>95.45</v>
      </c>
      <c r="AB914" s="12">
        <f t="shared" si="135"/>
      </c>
      <c r="AC914" s="9">
        <f t="shared" si="136"/>
      </c>
      <c r="AD914" s="12">
        <f t="shared" si="137"/>
        <v>1403.92</v>
      </c>
      <c r="AE914" s="12"/>
    </row>
    <row r="915" spans="1:31" s="13" customFormat="1" ht="25.5" customHeight="1">
      <c r="A915" s="6" t="s">
        <v>5220</v>
      </c>
      <c r="B915" s="7"/>
      <c r="C915" s="7" t="s">
        <v>5221</v>
      </c>
      <c r="D915" s="6" t="s">
        <v>5212</v>
      </c>
      <c r="E915" s="6" t="s">
        <v>5213</v>
      </c>
      <c r="F915" s="6" t="s">
        <v>2358</v>
      </c>
      <c r="G915" s="8" t="s">
        <v>908</v>
      </c>
      <c r="H915" s="6">
        <v>11564</v>
      </c>
      <c r="I915" s="9">
        <v>462.56</v>
      </c>
      <c r="J915" s="10">
        <v>0.04</v>
      </c>
      <c r="K915" s="8"/>
      <c r="L915" s="6">
        <v>12</v>
      </c>
      <c r="M915" s="6"/>
      <c r="N915" s="8"/>
      <c r="O915" s="8" t="s">
        <v>38</v>
      </c>
      <c r="P915" s="11">
        <v>0.04</v>
      </c>
      <c r="Q915" s="8" t="s">
        <v>39</v>
      </c>
      <c r="R915" s="8" t="s">
        <v>78</v>
      </c>
      <c r="S915" s="8" t="s">
        <v>5222</v>
      </c>
      <c r="T915" s="8" t="s">
        <v>5223</v>
      </c>
      <c r="U915" s="8">
        <v>9.12</v>
      </c>
      <c r="V915" s="8">
        <v>0</v>
      </c>
      <c r="W915" s="8">
        <v>14</v>
      </c>
      <c r="X915" s="8">
        <v>0</v>
      </c>
      <c r="Y915" s="9">
        <f t="shared" si="132"/>
        <v>8.29</v>
      </c>
      <c r="Z915" s="12">
        <f t="shared" si="133"/>
        <v>0.59214</v>
      </c>
      <c r="AA915" s="9">
        <f t="shared" si="134"/>
        <v>93.24</v>
      </c>
      <c r="AB915" s="12">
        <f t="shared" si="135"/>
      </c>
      <c r="AC915" s="9">
        <f t="shared" si="136"/>
      </c>
      <c r="AD915" s="12">
        <f t="shared" si="137"/>
        <v>462.56</v>
      </c>
      <c r="AE915" s="12"/>
    </row>
    <row r="916" spans="1:31" s="13" customFormat="1" ht="38.25" customHeight="1">
      <c r="A916" s="6" t="s">
        <v>5224</v>
      </c>
      <c r="B916" s="7"/>
      <c r="C916" s="7" t="s">
        <v>5225</v>
      </c>
      <c r="D916" s="6" t="s">
        <v>5226</v>
      </c>
      <c r="E916" s="6" t="s">
        <v>5227</v>
      </c>
      <c r="F916" s="6" t="s">
        <v>36</v>
      </c>
      <c r="G916" s="8" t="s">
        <v>99</v>
      </c>
      <c r="H916" s="6">
        <v>64288</v>
      </c>
      <c r="I916" s="9">
        <v>2099285.43</v>
      </c>
      <c r="J916" s="10">
        <v>32.65439</v>
      </c>
      <c r="K916" s="8"/>
      <c r="L916" s="6">
        <v>12</v>
      </c>
      <c r="M916" s="6"/>
      <c r="N916" s="8"/>
      <c r="O916" s="8" t="s">
        <v>32</v>
      </c>
      <c r="P916" s="11">
        <v>32.65439</v>
      </c>
      <c r="Q916" s="8" t="s">
        <v>39</v>
      </c>
      <c r="R916" s="8" t="s">
        <v>86</v>
      </c>
      <c r="S916" s="8" t="s">
        <v>5228</v>
      </c>
      <c r="T916" s="8" t="s">
        <v>5229</v>
      </c>
      <c r="U916" s="8">
        <v>0</v>
      </c>
      <c r="V916" s="8">
        <v>3936.8</v>
      </c>
      <c r="W916" s="8">
        <v>112</v>
      </c>
      <c r="X916" s="8">
        <v>0</v>
      </c>
      <c r="Y916" s="9">
        <f t="shared" si="132"/>
      </c>
      <c r="Z916" s="12">
        <f t="shared" si="133"/>
      </c>
      <c r="AA916" s="9">
        <f t="shared" si="134"/>
      </c>
      <c r="AB916" s="12">
        <f t="shared" si="135"/>
        <v>35.15</v>
      </c>
      <c r="AC916" s="9">
        <f t="shared" si="136"/>
        <v>7.099999999999994</v>
      </c>
      <c r="AD916" s="12">
        <f t="shared" si="137"/>
        <v>2099285.4243199998</v>
      </c>
      <c r="AE916" s="12"/>
    </row>
    <row r="917" spans="1:31" s="13" customFormat="1" ht="38.25" customHeight="1">
      <c r="A917" s="6" t="s">
        <v>5230</v>
      </c>
      <c r="B917" s="7"/>
      <c r="C917" s="7" t="s">
        <v>5231</v>
      </c>
      <c r="D917" s="6" t="s">
        <v>5226</v>
      </c>
      <c r="E917" s="6" t="s">
        <v>5227</v>
      </c>
      <c r="F917" s="6" t="s">
        <v>36</v>
      </c>
      <c r="G917" s="8" t="s">
        <v>255</v>
      </c>
      <c r="H917" s="6">
        <v>36736</v>
      </c>
      <c r="I917" s="9">
        <v>846426.47</v>
      </c>
      <c r="J917" s="10">
        <v>23.04079</v>
      </c>
      <c r="K917" s="8"/>
      <c r="L917" s="6">
        <v>12</v>
      </c>
      <c r="M917" s="6"/>
      <c r="N917" s="8"/>
      <c r="O917" s="8" t="s">
        <v>32</v>
      </c>
      <c r="P917" s="11">
        <v>23.04079</v>
      </c>
      <c r="Q917" s="8" t="s">
        <v>39</v>
      </c>
      <c r="R917" s="8" t="s">
        <v>86</v>
      </c>
      <c r="S917" s="8" t="s">
        <v>5232</v>
      </c>
      <c r="T917" s="8" t="s">
        <v>5233</v>
      </c>
      <c r="U917" s="8">
        <v>0</v>
      </c>
      <c r="V917" s="8">
        <v>2952.6</v>
      </c>
      <c r="W917" s="8">
        <v>112</v>
      </c>
      <c r="X917" s="8">
        <v>0</v>
      </c>
      <c r="Y917" s="9">
        <f t="shared" si="132"/>
      </c>
      <c r="Z917" s="12">
        <f t="shared" si="133"/>
      </c>
      <c r="AA917" s="9">
        <f t="shared" si="134"/>
      </c>
      <c r="AB917" s="12">
        <f t="shared" si="135"/>
        <v>26.3625</v>
      </c>
      <c r="AC917" s="9">
        <f t="shared" si="136"/>
        <v>12.599999999999994</v>
      </c>
      <c r="AD917" s="12">
        <f t="shared" si="137"/>
        <v>846426.4614400001</v>
      </c>
      <c r="AE917" s="12"/>
    </row>
    <row r="918" spans="1:31" s="13" customFormat="1" ht="25.5" customHeight="1">
      <c r="A918" s="6" t="s">
        <v>5234</v>
      </c>
      <c r="B918" s="7"/>
      <c r="C918" s="7" t="s">
        <v>5235</v>
      </c>
      <c r="D918" s="6" t="s">
        <v>5236</v>
      </c>
      <c r="E918" s="6" t="s">
        <v>5237</v>
      </c>
      <c r="F918" s="6" t="s">
        <v>864</v>
      </c>
      <c r="G918" s="8" t="s">
        <v>5238</v>
      </c>
      <c r="H918" s="6">
        <v>29682</v>
      </c>
      <c r="I918" s="9">
        <v>85484.16</v>
      </c>
      <c r="J918" s="10">
        <v>2.88</v>
      </c>
      <c r="K918" s="8"/>
      <c r="L918" s="6">
        <v>12</v>
      </c>
      <c r="M918" s="6"/>
      <c r="N918" s="8"/>
      <c r="O918" s="8" t="s">
        <v>32</v>
      </c>
      <c r="P918" s="11">
        <v>2.88</v>
      </c>
      <c r="Q918" s="8" t="s">
        <v>39</v>
      </c>
      <c r="R918" s="8" t="s">
        <v>61</v>
      </c>
      <c r="S918" s="8" t="s">
        <v>5239</v>
      </c>
      <c r="T918" s="8" t="s">
        <v>5240</v>
      </c>
      <c r="U918" s="8">
        <v>6.34</v>
      </c>
      <c r="V918" s="8">
        <v>0</v>
      </c>
      <c r="W918" s="8">
        <v>1</v>
      </c>
      <c r="X918" s="8">
        <v>0</v>
      </c>
      <c r="Y918" s="9">
        <f t="shared" si="132"/>
        <v>5.76</v>
      </c>
      <c r="Z918" s="12">
        <f t="shared" si="133"/>
        <v>5.76</v>
      </c>
      <c r="AA918" s="9">
        <f t="shared" si="134"/>
        <v>50</v>
      </c>
      <c r="AB918" s="12">
        <f t="shared" si="135"/>
      </c>
      <c r="AC918" s="9">
        <f t="shared" si="136"/>
      </c>
      <c r="AD918" s="12">
        <f t="shared" si="137"/>
        <v>85484.16</v>
      </c>
      <c r="AE918" s="12"/>
    </row>
    <row r="919" spans="1:31" s="13" customFormat="1" ht="38.25" customHeight="1">
      <c r="A919" s="6" t="s">
        <v>5241</v>
      </c>
      <c r="B919" s="7"/>
      <c r="C919" s="7" t="s">
        <v>5242</v>
      </c>
      <c r="D919" s="6" t="s">
        <v>5243</v>
      </c>
      <c r="E919" s="6" t="s">
        <v>5244</v>
      </c>
      <c r="F919" s="6" t="s">
        <v>36</v>
      </c>
      <c r="G919" s="8" t="s">
        <v>77</v>
      </c>
      <c r="H919" s="6">
        <v>5960</v>
      </c>
      <c r="I919" s="9">
        <v>300.93</v>
      </c>
      <c r="J919" s="10">
        <v>0.05049</v>
      </c>
      <c r="K919" s="8"/>
      <c r="L919" s="6">
        <v>12</v>
      </c>
      <c r="M919" s="6"/>
      <c r="N919" s="8"/>
      <c r="O919" s="8" t="s">
        <v>38</v>
      </c>
      <c r="P919" s="11">
        <v>0.05004</v>
      </c>
      <c r="Q919" s="8" t="s">
        <v>39</v>
      </c>
      <c r="R919" s="8" t="s">
        <v>1260</v>
      </c>
      <c r="S919" s="8" t="s">
        <v>5245</v>
      </c>
      <c r="T919" s="8" t="s">
        <v>5246</v>
      </c>
      <c r="U919" s="8">
        <v>11</v>
      </c>
      <c r="V919" s="8">
        <v>0</v>
      </c>
      <c r="W919" s="8">
        <v>20</v>
      </c>
      <c r="X919" s="8">
        <v>0</v>
      </c>
      <c r="Y919" s="9">
        <f t="shared" si="132"/>
        <v>10</v>
      </c>
      <c r="Z919" s="12">
        <f t="shared" si="133"/>
        <v>0.5</v>
      </c>
      <c r="AA919" s="9">
        <f t="shared" si="134"/>
        <v>89.99</v>
      </c>
      <c r="AB919" s="12">
        <f t="shared" si="135"/>
      </c>
      <c r="AC919" s="9">
        <f t="shared" si="136"/>
      </c>
      <c r="AD919" s="12">
        <f t="shared" si="137"/>
        <v>298.2384</v>
      </c>
      <c r="AE919" s="12"/>
    </row>
    <row r="920" spans="1:31" s="13" customFormat="1" ht="38.25" customHeight="1">
      <c r="A920" s="6" t="s">
        <v>5247</v>
      </c>
      <c r="B920" s="7"/>
      <c r="C920" s="7" t="s">
        <v>5248</v>
      </c>
      <c r="D920" s="6" t="s">
        <v>5243</v>
      </c>
      <c r="E920" s="6" t="s">
        <v>5244</v>
      </c>
      <c r="F920" s="6" t="s">
        <v>36</v>
      </c>
      <c r="G920" s="8" t="s">
        <v>201</v>
      </c>
      <c r="H920" s="6">
        <v>8600</v>
      </c>
      <c r="I920" s="9">
        <v>313.82</v>
      </c>
      <c r="J920" s="10">
        <v>0.03649</v>
      </c>
      <c r="K920" s="8"/>
      <c r="L920" s="6">
        <v>12</v>
      </c>
      <c r="M920" s="6"/>
      <c r="N920" s="8"/>
      <c r="O920" s="8" t="s">
        <v>38</v>
      </c>
      <c r="P920" s="11">
        <v>0.03649</v>
      </c>
      <c r="Q920" s="8" t="s">
        <v>39</v>
      </c>
      <c r="R920" s="8" t="s">
        <v>1260</v>
      </c>
      <c r="S920" s="8" t="s">
        <v>5249</v>
      </c>
      <c r="T920" s="8" t="s">
        <v>5250</v>
      </c>
      <c r="U920" s="8">
        <v>8.7</v>
      </c>
      <c r="V920" s="8">
        <v>0</v>
      </c>
      <c r="W920" s="8">
        <v>20</v>
      </c>
      <c r="X920" s="8">
        <v>0</v>
      </c>
      <c r="Y920" s="9">
        <f t="shared" si="132"/>
        <v>7.91</v>
      </c>
      <c r="Z920" s="12">
        <f t="shared" si="133"/>
        <v>0.3955</v>
      </c>
      <c r="AA920" s="9">
        <f t="shared" si="134"/>
        <v>90.77</v>
      </c>
      <c r="AB920" s="12">
        <f t="shared" si="135"/>
      </c>
      <c r="AC920" s="9">
        <f t="shared" si="136"/>
      </c>
      <c r="AD920" s="12">
        <f t="shared" si="137"/>
        <v>313.814</v>
      </c>
      <c r="AE920" s="12"/>
    </row>
    <row r="921" spans="1:31" s="13" customFormat="1" ht="25.5" customHeight="1">
      <c r="A921" s="6" t="s">
        <v>5251</v>
      </c>
      <c r="B921" s="7"/>
      <c r="C921" s="7" t="s">
        <v>5252</v>
      </c>
      <c r="D921" s="6" t="s">
        <v>5253</v>
      </c>
      <c r="E921" s="6" t="s">
        <v>5254</v>
      </c>
      <c r="F921" s="6" t="s">
        <v>1258</v>
      </c>
      <c r="G921" s="8" t="s">
        <v>5255</v>
      </c>
      <c r="H921" s="6">
        <v>201000</v>
      </c>
      <c r="I921" s="9">
        <v>10.05</v>
      </c>
      <c r="J921" s="10">
        <v>5E-05</v>
      </c>
      <c r="K921" s="8"/>
      <c r="L921" s="6">
        <v>12</v>
      </c>
      <c r="M921" s="6"/>
      <c r="N921" s="8"/>
      <c r="O921" s="8" t="s">
        <v>32</v>
      </c>
      <c r="P921" s="11">
        <v>1E-05</v>
      </c>
      <c r="Q921" s="8" t="s">
        <v>39</v>
      </c>
      <c r="R921" s="8" t="s">
        <v>86</v>
      </c>
      <c r="S921" s="8" t="s">
        <v>5256</v>
      </c>
      <c r="T921" s="8" t="s">
        <v>5257</v>
      </c>
      <c r="U921" s="8">
        <v>9.37</v>
      </c>
      <c r="V921" s="8">
        <v>0</v>
      </c>
      <c r="W921" s="8">
        <v>15</v>
      </c>
      <c r="X921" s="8">
        <v>0</v>
      </c>
      <c r="Y921" s="9">
        <f t="shared" si="132"/>
        <v>8.52</v>
      </c>
      <c r="Z921" s="12">
        <f t="shared" si="133"/>
        <v>0.568</v>
      </c>
      <c r="AA921" s="9">
        <f t="shared" si="134"/>
        <v>100</v>
      </c>
      <c r="AB921" s="12">
        <f t="shared" si="135"/>
      </c>
      <c r="AC921" s="9">
        <f t="shared" si="136"/>
      </c>
      <c r="AD921" s="12">
        <f t="shared" si="137"/>
        <v>2.0100000000000002</v>
      </c>
      <c r="AE921" s="12"/>
    </row>
    <row r="922" spans="1:31" s="13" customFormat="1" ht="25.5" customHeight="1">
      <c r="A922" s="6" t="s">
        <v>5258</v>
      </c>
      <c r="B922" s="7"/>
      <c r="C922" s="7" t="s">
        <v>5259</v>
      </c>
      <c r="D922" s="6" t="s">
        <v>5253</v>
      </c>
      <c r="E922" s="6" t="s">
        <v>5254</v>
      </c>
      <c r="F922" s="6" t="s">
        <v>1258</v>
      </c>
      <c r="G922" s="8" t="s">
        <v>5260</v>
      </c>
      <c r="H922" s="6">
        <v>30660</v>
      </c>
      <c r="I922" s="9">
        <v>1.54</v>
      </c>
      <c r="J922" s="10">
        <v>5E-05</v>
      </c>
      <c r="K922" s="8"/>
      <c r="L922" s="6">
        <v>12</v>
      </c>
      <c r="M922" s="6"/>
      <c r="N922" s="8"/>
      <c r="O922" s="8" t="s">
        <v>32</v>
      </c>
      <c r="P922" s="11">
        <v>1E-05</v>
      </c>
      <c r="Q922" s="8" t="s">
        <v>39</v>
      </c>
      <c r="R922" s="8" t="s">
        <v>86</v>
      </c>
      <c r="S922" s="8" t="s">
        <v>5261</v>
      </c>
      <c r="T922" s="8" t="s">
        <v>5262</v>
      </c>
      <c r="U922" s="8">
        <v>14</v>
      </c>
      <c r="V922" s="8">
        <v>0</v>
      </c>
      <c r="W922" s="8">
        <v>15</v>
      </c>
      <c r="X922" s="8">
        <v>0</v>
      </c>
      <c r="Y922" s="9">
        <f t="shared" si="132"/>
        <v>12.73</v>
      </c>
      <c r="Z922" s="12">
        <f t="shared" si="133"/>
        <v>0.84867</v>
      </c>
      <c r="AA922" s="9">
        <f t="shared" si="134"/>
        <v>100</v>
      </c>
      <c r="AB922" s="12">
        <f t="shared" si="135"/>
      </c>
      <c r="AC922" s="9">
        <f t="shared" si="136"/>
      </c>
      <c r="AD922" s="12">
        <f t="shared" si="137"/>
        <v>0.30660000000000004</v>
      </c>
      <c r="AE922" s="12"/>
    </row>
    <row r="923" spans="1:31" s="13" customFormat="1" ht="25.5" customHeight="1">
      <c r="A923" s="6" t="s">
        <v>5263</v>
      </c>
      <c r="B923" s="7"/>
      <c r="C923" s="7" t="s">
        <v>5264</v>
      </c>
      <c r="D923" s="6" t="s">
        <v>5253</v>
      </c>
      <c r="E923" s="6" t="s">
        <v>5254</v>
      </c>
      <c r="F923" s="6" t="s">
        <v>1258</v>
      </c>
      <c r="G923" s="8" t="s">
        <v>5265</v>
      </c>
      <c r="H923" s="6">
        <v>267480</v>
      </c>
      <c r="I923" s="9">
        <v>13.38</v>
      </c>
      <c r="J923" s="10">
        <v>5E-05</v>
      </c>
      <c r="K923" s="8"/>
      <c r="L923" s="6">
        <v>12</v>
      </c>
      <c r="M923" s="6"/>
      <c r="N923" s="8"/>
      <c r="O923" s="8" t="s">
        <v>32</v>
      </c>
      <c r="P923" s="11">
        <v>1E-05</v>
      </c>
      <c r="Q923" s="8" t="s">
        <v>39</v>
      </c>
      <c r="R923" s="8" t="s">
        <v>86</v>
      </c>
      <c r="S923" s="8" t="s">
        <v>5266</v>
      </c>
      <c r="T923" s="8" t="s">
        <v>5267</v>
      </c>
      <c r="U923" s="8">
        <v>8.19</v>
      </c>
      <c r="V923" s="8">
        <v>0</v>
      </c>
      <c r="W923" s="8">
        <v>15</v>
      </c>
      <c r="X923" s="8">
        <v>0</v>
      </c>
      <c r="Y923" s="9">
        <f t="shared" si="132"/>
        <v>7.45</v>
      </c>
      <c r="Z923" s="12">
        <f t="shared" si="133"/>
        <v>0.49667</v>
      </c>
      <c r="AA923" s="9">
        <f t="shared" si="134"/>
        <v>100</v>
      </c>
      <c r="AB923" s="12">
        <f t="shared" si="135"/>
      </c>
      <c r="AC923" s="9">
        <f t="shared" si="136"/>
      </c>
      <c r="AD923" s="12">
        <f t="shared" si="137"/>
        <v>2.6748000000000003</v>
      </c>
      <c r="AE923" s="12"/>
    </row>
    <row r="924" spans="1:31" s="13" customFormat="1" ht="51" customHeight="1">
      <c r="A924" s="6" t="s">
        <v>5268</v>
      </c>
      <c r="B924" s="7"/>
      <c r="C924" s="7" t="s">
        <v>5269</v>
      </c>
      <c r="D924" s="6" t="s">
        <v>5270</v>
      </c>
      <c r="E924" s="6" t="s">
        <v>5271</v>
      </c>
      <c r="F924" s="6" t="s">
        <v>5272</v>
      </c>
      <c r="G924" s="8" t="s">
        <v>2262</v>
      </c>
      <c r="H924" s="6">
        <v>360</v>
      </c>
      <c r="I924" s="9">
        <v>120574.8</v>
      </c>
      <c r="J924" s="10">
        <v>334.93</v>
      </c>
      <c r="K924" s="8"/>
      <c r="L924" s="6">
        <v>12</v>
      </c>
      <c r="M924" s="6"/>
      <c r="N924" s="8"/>
      <c r="O924" s="8" t="s">
        <v>38</v>
      </c>
      <c r="P924" s="11">
        <v>332</v>
      </c>
      <c r="Q924" s="8" t="s">
        <v>39</v>
      </c>
      <c r="R924" s="8" t="s">
        <v>675</v>
      </c>
      <c r="S924" s="8" t="s">
        <v>5273</v>
      </c>
      <c r="T924" s="8" t="s">
        <v>5274</v>
      </c>
      <c r="U924" s="8">
        <v>747.31</v>
      </c>
      <c r="V924" s="8">
        <v>0</v>
      </c>
      <c r="W924" s="8">
        <v>1</v>
      </c>
      <c r="X924" s="8">
        <v>0</v>
      </c>
      <c r="Y924" s="9">
        <f t="shared" si="132"/>
        <v>679.37</v>
      </c>
      <c r="Z924" s="12">
        <f t="shared" si="133"/>
        <v>679.37</v>
      </c>
      <c r="AA924" s="9">
        <f t="shared" si="134"/>
        <v>51.13</v>
      </c>
      <c r="AB924" s="12">
        <f t="shared" si="135"/>
      </c>
      <c r="AC924" s="9">
        <f t="shared" si="136"/>
      </c>
      <c r="AD924" s="12">
        <f t="shared" si="137"/>
        <v>119520</v>
      </c>
      <c r="AE924" s="12"/>
    </row>
    <row r="925" spans="1:31" s="13" customFormat="1" ht="51" customHeight="1">
      <c r="A925" s="6" t="s">
        <v>5275</v>
      </c>
      <c r="B925" s="7"/>
      <c r="C925" s="7" t="s">
        <v>5276</v>
      </c>
      <c r="D925" s="6" t="s">
        <v>5270</v>
      </c>
      <c r="E925" s="6" t="s">
        <v>5271</v>
      </c>
      <c r="F925" s="6" t="s">
        <v>5272</v>
      </c>
      <c r="G925" s="8" t="s">
        <v>5277</v>
      </c>
      <c r="H925" s="6">
        <v>680</v>
      </c>
      <c r="I925" s="9">
        <v>392577.6</v>
      </c>
      <c r="J925" s="10">
        <v>577.32</v>
      </c>
      <c r="K925" s="8"/>
      <c r="L925" s="6">
        <v>12</v>
      </c>
      <c r="M925" s="6"/>
      <c r="N925" s="8"/>
      <c r="O925" s="8" t="s">
        <v>38</v>
      </c>
      <c r="P925" s="11">
        <v>570</v>
      </c>
      <c r="Q925" s="8" t="s">
        <v>39</v>
      </c>
      <c r="R925" s="8" t="s">
        <v>675</v>
      </c>
      <c r="S925" s="8" t="s">
        <v>5278</v>
      </c>
      <c r="T925" s="8" t="s">
        <v>5279</v>
      </c>
      <c r="U925" s="8">
        <v>1288.15</v>
      </c>
      <c r="V925" s="8">
        <v>0</v>
      </c>
      <c r="W925" s="8">
        <v>1</v>
      </c>
      <c r="X925" s="8">
        <v>0</v>
      </c>
      <c r="Y925" s="9">
        <f t="shared" si="132"/>
        <v>1171.05</v>
      </c>
      <c r="Z925" s="12">
        <f t="shared" si="133"/>
        <v>1171.05</v>
      </c>
      <c r="AA925" s="9">
        <f t="shared" si="134"/>
        <v>51.33</v>
      </c>
      <c r="AB925" s="12">
        <f t="shared" si="135"/>
      </c>
      <c r="AC925" s="9">
        <f t="shared" si="136"/>
      </c>
      <c r="AD925" s="12">
        <f t="shared" si="137"/>
        <v>387600</v>
      </c>
      <c r="AE925" s="12"/>
    </row>
    <row r="926" spans="1:31" s="13" customFormat="1" ht="51" customHeight="1">
      <c r="A926" s="6" t="s">
        <v>5280</v>
      </c>
      <c r="B926" s="7"/>
      <c r="C926" s="7" t="s">
        <v>5281</v>
      </c>
      <c r="D926" s="6" t="s">
        <v>5270</v>
      </c>
      <c r="E926" s="6" t="s">
        <v>5271</v>
      </c>
      <c r="F926" s="6" t="s">
        <v>5272</v>
      </c>
      <c r="G926" s="8" t="s">
        <v>5282</v>
      </c>
      <c r="H926" s="6">
        <v>970</v>
      </c>
      <c r="I926" s="9">
        <v>730623.4</v>
      </c>
      <c r="J926" s="10">
        <v>753.22</v>
      </c>
      <c r="K926" s="8"/>
      <c r="L926" s="6">
        <v>12</v>
      </c>
      <c r="M926" s="6"/>
      <c r="N926" s="8"/>
      <c r="O926" s="8" t="s">
        <v>38</v>
      </c>
      <c r="P926" s="11">
        <v>745</v>
      </c>
      <c r="Q926" s="8" t="s">
        <v>39</v>
      </c>
      <c r="R926" s="8" t="s">
        <v>675</v>
      </c>
      <c r="S926" s="8" t="s">
        <v>5283</v>
      </c>
      <c r="T926" s="8" t="s">
        <v>5284</v>
      </c>
      <c r="U926" s="8">
        <v>1673.83</v>
      </c>
      <c r="V926" s="8">
        <v>0</v>
      </c>
      <c r="W926" s="8">
        <v>1</v>
      </c>
      <c r="X926" s="8">
        <v>0</v>
      </c>
      <c r="Y926" s="9">
        <f t="shared" si="132"/>
        <v>1521.66</v>
      </c>
      <c r="Z926" s="12">
        <f t="shared" si="133"/>
        <v>1521.66</v>
      </c>
      <c r="AA926" s="9">
        <f t="shared" si="134"/>
        <v>51.04</v>
      </c>
      <c r="AB926" s="12">
        <f t="shared" si="135"/>
      </c>
      <c r="AC926" s="9">
        <f t="shared" si="136"/>
      </c>
      <c r="AD926" s="12">
        <f t="shared" si="137"/>
        <v>722650</v>
      </c>
      <c r="AE926" s="12"/>
    </row>
    <row r="927" spans="1:31" s="13" customFormat="1" ht="25.5" customHeight="1">
      <c r="A927" s="6" t="s">
        <v>5285</v>
      </c>
      <c r="B927" s="7"/>
      <c r="C927" s="7" t="s">
        <v>5286</v>
      </c>
      <c r="D927" s="6" t="s">
        <v>5270</v>
      </c>
      <c r="E927" s="6" t="s">
        <v>5271</v>
      </c>
      <c r="F927" s="6" t="s">
        <v>5287</v>
      </c>
      <c r="G927" s="8" t="s">
        <v>3063</v>
      </c>
      <c r="H927" s="6">
        <v>38590</v>
      </c>
      <c r="I927" s="9">
        <v>53092.13</v>
      </c>
      <c r="J927" s="10">
        <v>1.3758</v>
      </c>
      <c r="K927" s="8"/>
      <c r="L927" s="6">
        <v>12</v>
      </c>
      <c r="M927" s="6"/>
      <c r="N927" s="8"/>
      <c r="O927" s="8" t="s">
        <v>32</v>
      </c>
      <c r="P927" s="11">
        <v>1.09</v>
      </c>
      <c r="Q927" s="8" t="s">
        <v>39</v>
      </c>
      <c r="R927" s="8" t="s">
        <v>2434</v>
      </c>
      <c r="S927" s="8" t="s">
        <v>5288</v>
      </c>
      <c r="T927" s="8" t="s">
        <v>5289</v>
      </c>
      <c r="U927" s="8">
        <v>0</v>
      </c>
      <c r="V927" s="8">
        <v>32.4</v>
      </c>
      <c r="W927" s="8">
        <v>10</v>
      </c>
      <c r="X927" s="8">
        <v>0</v>
      </c>
      <c r="Y927" s="9">
        <f t="shared" si="132"/>
      </c>
      <c r="Z927" s="12">
        <f t="shared" si="133"/>
      </c>
      <c r="AA927" s="9">
        <f t="shared" si="134"/>
      </c>
      <c r="AB927" s="12">
        <f t="shared" si="135"/>
        <v>3.24</v>
      </c>
      <c r="AC927" s="9">
        <f t="shared" si="136"/>
        <v>66.36</v>
      </c>
      <c r="AD927" s="12">
        <f t="shared" si="137"/>
        <v>42063.100000000006</v>
      </c>
      <c r="AE927" s="12"/>
    </row>
    <row r="928" spans="1:31" s="13" customFormat="1" ht="25.5" customHeight="1">
      <c r="A928" s="6" t="s">
        <v>5291</v>
      </c>
      <c r="B928" s="7"/>
      <c r="C928" s="7" t="s">
        <v>5292</v>
      </c>
      <c r="D928" s="6" t="s">
        <v>5270</v>
      </c>
      <c r="E928" s="6" t="s">
        <v>5271</v>
      </c>
      <c r="F928" s="6" t="s">
        <v>5287</v>
      </c>
      <c r="G928" s="8" t="s">
        <v>1181</v>
      </c>
      <c r="H928" s="6">
        <v>3933</v>
      </c>
      <c r="I928" s="9">
        <v>27336.67</v>
      </c>
      <c r="J928" s="10">
        <v>6.95</v>
      </c>
      <c r="K928" s="8"/>
      <c r="L928" s="6">
        <v>12</v>
      </c>
      <c r="M928" s="6"/>
      <c r="N928" s="8"/>
      <c r="O928" s="8" t="s">
        <v>32</v>
      </c>
      <c r="P928" s="11">
        <v>4.68985</v>
      </c>
      <c r="Q928" s="8" t="s">
        <v>39</v>
      </c>
      <c r="R928" s="8" t="s">
        <v>5290</v>
      </c>
      <c r="S928" s="8" t="s">
        <v>5293</v>
      </c>
      <c r="T928" s="8" t="s">
        <v>5294</v>
      </c>
      <c r="U928" s="8">
        <v>0</v>
      </c>
      <c r="V928" s="8">
        <v>76.63</v>
      </c>
      <c r="W928" s="8">
        <v>5</v>
      </c>
      <c r="X928" s="8">
        <v>0</v>
      </c>
      <c r="Y928" s="9">
        <f t="shared" si="132"/>
      </c>
      <c r="Z928" s="12">
        <f t="shared" si="133"/>
      </c>
      <c r="AA928" s="9">
        <f t="shared" si="134"/>
      </c>
      <c r="AB928" s="12">
        <f t="shared" si="135"/>
        <v>15.326</v>
      </c>
      <c r="AC928" s="9">
        <f t="shared" si="136"/>
        <v>69.4</v>
      </c>
      <c r="AD928" s="12">
        <f t="shared" si="137"/>
        <v>18445.18005</v>
      </c>
      <c r="AE928" s="12"/>
    </row>
    <row r="929" spans="1:31" s="13" customFormat="1" ht="25.5" customHeight="1">
      <c r="A929" s="6" t="s">
        <v>5295</v>
      </c>
      <c r="B929" s="7"/>
      <c r="C929" s="7" t="s">
        <v>5296</v>
      </c>
      <c r="D929" s="6" t="s">
        <v>5297</v>
      </c>
      <c r="E929" s="6" t="s">
        <v>5298</v>
      </c>
      <c r="F929" s="6" t="s">
        <v>195</v>
      </c>
      <c r="G929" s="8" t="s">
        <v>5299</v>
      </c>
      <c r="H929" s="6">
        <v>1357</v>
      </c>
      <c r="I929" s="9">
        <v>174451.39</v>
      </c>
      <c r="J929" s="10">
        <v>128.55666</v>
      </c>
      <c r="K929" s="8"/>
      <c r="L929" s="6">
        <v>12</v>
      </c>
      <c r="M929" s="6"/>
      <c r="N929" s="8"/>
      <c r="O929" s="8" t="s">
        <v>38</v>
      </c>
      <c r="P929" s="11">
        <v>128.55666</v>
      </c>
      <c r="Q929" s="8" t="s">
        <v>39</v>
      </c>
      <c r="R929" s="8" t="s">
        <v>124</v>
      </c>
      <c r="S929" s="8" t="s">
        <v>5300</v>
      </c>
      <c r="T929" s="8" t="s">
        <v>5301</v>
      </c>
      <c r="U929" s="8">
        <v>0</v>
      </c>
      <c r="V929" s="8">
        <v>1133.58</v>
      </c>
      <c r="W929" s="8">
        <v>3</v>
      </c>
      <c r="X929" s="8">
        <v>0</v>
      </c>
      <c r="Y929" s="9">
        <f t="shared" si="132"/>
      </c>
      <c r="Z929" s="12">
        <f t="shared" si="133"/>
      </c>
      <c r="AA929" s="9">
        <f t="shared" si="134"/>
      </c>
      <c r="AB929" s="12">
        <f t="shared" si="135"/>
        <v>377.86</v>
      </c>
      <c r="AC929" s="9">
        <f t="shared" si="136"/>
        <v>65.97999999999999</v>
      </c>
      <c r="AD929" s="12">
        <f t="shared" si="137"/>
        <v>174451.38762</v>
      </c>
      <c r="AE929" s="12"/>
    </row>
    <row r="930" spans="1:31" s="13" customFormat="1" ht="25.5" customHeight="1">
      <c r="A930" s="6" t="s">
        <v>5302</v>
      </c>
      <c r="B930" s="7"/>
      <c r="C930" s="7" t="s">
        <v>5303</v>
      </c>
      <c r="D930" s="6" t="s">
        <v>5297</v>
      </c>
      <c r="E930" s="6" t="s">
        <v>5298</v>
      </c>
      <c r="F930" s="6" t="s">
        <v>195</v>
      </c>
      <c r="G930" s="8" t="s">
        <v>5304</v>
      </c>
      <c r="H930" s="6">
        <v>105</v>
      </c>
      <c r="I930" s="9">
        <v>135039.45</v>
      </c>
      <c r="J930" s="10">
        <v>1286.09</v>
      </c>
      <c r="K930" s="8"/>
      <c r="L930" s="6">
        <v>12</v>
      </c>
      <c r="M930" s="6"/>
      <c r="N930" s="8"/>
      <c r="O930" s="8" t="s">
        <v>38</v>
      </c>
      <c r="P930" s="11">
        <v>1286.09</v>
      </c>
      <c r="Q930" s="8" t="s">
        <v>39</v>
      </c>
      <c r="R930" s="8" t="s">
        <v>124</v>
      </c>
      <c r="S930" s="8" t="s">
        <v>5305</v>
      </c>
      <c r="T930" s="8" t="s">
        <v>5306</v>
      </c>
      <c r="U930" s="8">
        <v>0</v>
      </c>
      <c r="V930" s="8">
        <v>3780.15</v>
      </c>
      <c r="W930" s="8">
        <v>1</v>
      </c>
      <c r="X930" s="8">
        <v>0</v>
      </c>
      <c r="Y930" s="9">
        <f t="shared" si="132"/>
      </c>
      <c r="Z930" s="12">
        <f t="shared" si="133"/>
      </c>
      <c r="AA930" s="9">
        <f t="shared" si="134"/>
      </c>
      <c r="AB930" s="12">
        <f t="shared" si="135"/>
        <v>3780.15</v>
      </c>
      <c r="AC930" s="9">
        <f t="shared" si="136"/>
        <v>65.97999999999999</v>
      </c>
      <c r="AD930" s="12">
        <f t="shared" si="137"/>
        <v>135039.44999999998</v>
      </c>
      <c r="AE930" s="12"/>
    </row>
    <row r="931" spans="1:31" s="13" customFormat="1" ht="25.5" customHeight="1">
      <c r="A931" s="6" t="s">
        <v>5307</v>
      </c>
      <c r="B931" s="7"/>
      <c r="C931" s="7" t="s">
        <v>5308</v>
      </c>
      <c r="D931" s="6" t="s">
        <v>5309</v>
      </c>
      <c r="E931" s="6" t="s">
        <v>5310</v>
      </c>
      <c r="F931" s="6"/>
      <c r="G931" s="8"/>
      <c r="H931" s="6" t="s">
        <v>182</v>
      </c>
      <c r="I931" s="9">
        <v>26188.15</v>
      </c>
      <c r="J931" s="10">
        <v>0</v>
      </c>
      <c r="K931" s="8"/>
      <c r="L931" s="6">
        <v>12</v>
      </c>
      <c r="M931" s="6"/>
      <c r="N931" s="8"/>
      <c r="O931" s="8"/>
      <c r="P931" s="11">
        <v>24622.002959999998</v>
      </c>
      <c r="Q931" s="8" t="s">
        <v>39</v>
      </c>
      <c r="R931" s="8" t="s">
        <v>202</v>
      </c>
      <c r="S931" s="8"/>
      <c r="T931" s="8"/>
      <c r="U931" s="8"/>
      <c r="V931" s="8">
        <v>0</v>
      </c>
      <c r="W931" s="8"/>
      <c r="X931" s="8">
        <v>0</v>
      </c>
      <c r="Y931" s="9">
        <f aca="true" t="shared" si="138" ref="Y931:Y964">IF(U931&gt;0,ROUND(U931*100/110,2),"")</f>
      </c>
      <c r="Z931" s="12">
        <f aca="true" t="shared" si="139" ref="Z931:Z964">IF(W931*U931&gt;0,ROUND(Y931/IF(X931&gt;0,X931,W931)/IF(X931&gt;0,W931,1),5),Y931)</f>
      </c>
      <c r="AA931" s="9">
        <f aca="true" t="shared" si="140" ref="AA931:AA964">IF(W931*U931&gt;0,100-ROUND(P931/Z931*100,2),"")</f>
      </c>
      <c r="AB931" s="12">
        <f aca="true" t="shared" si="141" ref="AB931:AB964">IF(W931*V931&gt;0,ROUND(V931/IF(X931&gt;0,X931,W931)/IF(X931&gt;0,W931,1),5),"")</f>
      </c>
      <c r="AC931" s="9">
        <f aca="true" t="shared" si="142" ref="AC931:AC964">IF(W931*V931&gt;0,100-ROUND(P931/AB931*100,2),"")</f>
      </c>
      <c r="AD931" s="12">
        <f aca="true" t="shared" si="143" ref="AD931:AD964">IF(ISNUMBER(H931),IF(ISNUMBER(P931),IF(P931&gt;0,P931*H931,""),""),"")</f>
      </c>
      <c r="AE931" s="12"/>
    </row>
    <row r="932" spans="1:31" s="13" customFormat="1" ht="25.5" customHeight="1">
      <c r="A932" s="6" t="s">
        <v>5307</v>
      </c>
      <c r="B932" s="7" t="s">
        <v>263</v>
      </c>
      <c r="C932" s="7"/>
      <c r="D932" s="6" t="s">
        <v>5309</v>
      </c>
      <c r="E932" s="6" t="s">
        <v>5310</v>
      </c>
      <c r="F932" s="6" t="s">
        <v>808</v>
      </c>
      <c r="G932" s="8" t="s">
        <v>306</v>
      </c>
      <c r="H932" s="6">
        <v>237366</v>
      </c>
      <c r="I932" s="9">
        <v>26188.15</v>
      </c>
      <c r="J932" s="10">
        <v>0.04136</v>
      </c>
      <c r="K932" s="8"/>
      <c r="L932" s="6">
        <v>12</v>
      </c>
      <c r="M932" s="6"/>
      <c r="N932" s="8"/>
      <c r="O932" s="8" t="s">
        <v>38</v>
      </c>
      <c r="P932" s="11">
        <v>0.03999</v>
      </c>
      <c r="Q932" s="8" t="s">
        <v>39</v>
      </c>
      <c r="R932" s="8" t="s">
        <v>202</v>
      </c>
      <c r="S932" s="8" t="s">
        <v>5311</v>
      </c>
      <c r="T932" s="8" t="s">
        <v>5312</v>
      </c>
      <c r="U932" s="8">
        <v>0</v>
      </c>
      <c r="V932" s="8">
        <v>14.84477</v>
      </c>
      <c r="W932" s="8">
        <v>28</v>
      </c>
      <c r="X932" s="8">
        <v>0</v>
      </c>
      <c r="Y932" s="9">
        <f t="shared" si="138"/>
      </c>
      <c r="Z932" s="12">
        <f t="shared" si="139"/>
      </c>
      <c r="AA932" s="9">
        <f t="shared" si="140"/>
      </c>
      <c r="AB932" s="12">
        <f t="shared" si="141"/>
        <v>0.53017</v>
      </c>
      <c r="AC932" s="9">
        <f t="shared" si="142"/>
        <v>92.46</v>
      </c>
      <c r="AD932" s="12">
        <f t="shared" si="143"/>
        <v>9492.26634</v>
      </c>
      <c r="AE932" s="12"/>
    </row>
    <row r="933" spans="1:31" s="13" customFormat="1" ht="25.5" customHeight="1">
      <c r="A933" s="6" t="s">
        <v>5307</v>
      </c>
      <c r="B933" s="7" t="s">
        <v>266</v>
      </c>
      <c r="C933" s="7"/>
      <c r="D933" s="6" t="s">
        <v>5309</v>
      </c>
      <c r="E933" s="6" t="s">
        <v>5310</v>
      </c>
      <c r="F933" s="6" t="s">
        <v>808</v>
      </c>
      <c r="G933" s="8" t="s">
        <v>173</v>
      </c>
      <c r="H933" s="6">
        <v>378338</v>
      </c>
      <c r="I933" s="9">
        <v>26188.15</v>
      </c>
      <c r="J933" s="10">
        <v>0.04327</v>
      </c>
      <c r="K933" s="8"/>
      <c r="L933" s="6">
        <v>12</v>
      </c>
      <c r="M933" s="6"/>
      <c r="N933" s="8"/>
      <c r="O933" s="8" t="s">
        <v>38</v>
      </c>
      <c r="P933" s="11">
        <v>0.03999</v>
      </c>
      <c r="Q933" s="8" t="s">
        <v>39</v>
      </c>
      <c r="R933" s="8" t="s">
        <v>202</v>
      </c>
      <c r="S933" s="8" t="s">
        <v>5313</v>
      </c>
      <c r="T933" s="8" t="s">
        <v>5314</v>
      </c>
      <c r="U933" s="8">
        <v>0</v>
      </c>
      <c r="V933" s="8">
        <v>29.68954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1.06034</v>
      </c>
      <c r="AC933" s="9">
        <f t="shared" si="142"/>
        <v>96.23</v>
      </c>
      <c r="AD933" s="12">
        <f t="shared" si="143"/>
        <v>15129.73662</v>
      </c>
      <c r="AE933" s="12"/>
    </row>
    <row r="934" spans="1:31" s="13" customFormat="1" ht="25.5" customHeight="1">
      <c r="A934" s="6" t="s">
        <v>5315</v>
      </c>
      <c r="B934" s="7"/>
      <c r="C934" s="7" t="s">
        <v>5316</v>
      </c>
      <c r="D934" s="6" t="s">
        <v>5309</v>
      </c>
      <c r="E934" s="6" t="s">
        <v>5310</v>
      </c>
      <c r="F934" s="6"/>
      <c r="G934" s="8"/>
      <c r="H934" s="6" t="s">
        <v>182</v>
      </c>
      <c r="I934" s="9">
        <v>42608.88</v>
      </c>
      <c r="J934" s="10">
        <v>0</v>
      </c>
      <c r="K934" s="8"/>
      <c r="L934" s="6">
        <v>12</v>
      </c>
      <c r="M934" s="6"/>
      <c r="N934" s="8"/>
      <c r="O934" s="8"/>
      <c r="P934" s="11">
        <v>30975.489999999998</v>
      </c>
      <c r="Q934" s="8" t="s">
        <v>39</v>
      </c>
      <c r="R934" s="8" t="s">
        <v>5290</v>
      </c>
      <c r="S934" s="8"/>
      <c r="T934" s="8"/>
      <c r="U934" s="8"/>
      <c r="V934" s="8">
        <v>0</v>
      </c>
      <c r="W934" s="8"/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</c>
      <c r="AC934" s="9">
        <f t="shared" si="142"/>
      </c>
      <c r="AD934" s="12">
        <f t="shared" si="143"/>
      </c>
      <c r="AE934" s="12"/>
    </row>
    <row r="935" spans="1:31" s="13" customFormat="1" ht="38.25" customHeight="1">
      <c r="A935" s="6" t="s">
        <v>5315</v>
      </c>
      <c r="B935" s="7" t="s">
        <v>263</v>
      </c>
      <c r="C935" s="7"/>
      <c r="D935" s="6" t="s">
        <v>5309</v>
      </c>
      <c r="E935" s="6" t="s">
        <v>5310</v>
      </c>
      <c r="F935" s="6" t="s">
        <v>36</v>
      </c>
      <c r="G935" s="8" t="s">
        <v>173</v>
      </c>
      <c r="H935" s="6">
        <v>131768</v>
      </c>
      <c r="I935" s="9">
        <v>42608.88</v>
      </c>
      <c r="J935" s="10">
        <v>0.09037</v>
      </c>
      <c r="K935" s="8"/>
      <c r="L935" s="6">
        <v>12</v>
      </c>
      <c r="M935" s="6"/>
      <c r="N935" s="8"/>
      <c r="O935" s="8" t="s">
        <v>32</v>
      </c>
      <c r="P935" s="11">
        <v>0.07875</v>
      </c>
      <c r="Q935" s="8" t="s">
        <v>39</v>
      </c>
      <c r="R935" s="8" t="s">
        <v>5290</v>
      </c>
      <c r="S935" s="8" t="s">
        <v>5317</v>
      </c>
      <c r="T935" s="8" t="s">
        <v>5318</v>
      </c>
      <c r="U935" s="8">
        <v>0</v>
      </c>
      <c r="V935" s="8">
        <v>26.13</v>
      </c>
      <c r="W935" s="8">
        <v>28</v>
      </c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  <v>0.93321</v>
      </c>
      <c r="AC935" s="9">
        <f t="shared" si="142"/>
        <v>91.56</v>
      </c>
      <c r="AD935" s="12">
        <f t="shared" si="143"/>
        <v>10376.73</v>
      </c>
      <c r="AE935" s="12"/>
    </row>
    <row r="936" spans="1:31" s="13" customFormat="1" ht="38.25" customHeight="1">
      <c r="A936" s="6" t="s">
        <v>5315</v>
      </c>
      <c r="B936" s="7" t="s">
        <v>266</v>
      </c>
      <c r="C936" s="7"/>
      <c r="D936" s="6" t="s">
        <v>5309</v>
      </c>
      <c r="E936" s="6" t="s">
        <v>5310</v>
      </c>
      <c r="F936" s="6" t="s">
        <v>36</v>
      </c>
      <c r="G936" s="8" t="s">
        <v>306</v>
      </c>
      <c r="H936" s="6">
        <v>162512</v>
      </c>
      <c r="I936" s="9">
        <v>42608.88</v>
      </c>
      <c r="J936" s="10">
        <v>0.072</v>
      </c>
      <c r="K936" s="8"/>
      <c r="L936" s="6">
        <v>12</v>
      </c>
      <c r="M936" s="6"/>
      <c r="N936" s="8"/>
      <c r="O936" s="8" t="s">
        <v>32</v>
      </c>
      <c r="P936" s="11">
        <v>0.05575</v>
      </c>
      <c r="Q936" s="8" t="s">
        <v>39</v>
      </c>
      <c r="R936" s="8" t="s">
        <v>5290</v>
      </c>
      <c r="S936" s="8" t="s">
        <v>5319</v>
      </c>
      <c r="T936" s="8" t="s">
        <v>5320</v>
      </c>
      <c r="U936" s="8">
        <v>0</v>
      </c>
      <c r="V936" s="8">
        <v>13.06</v>
      </c>
      <c r="W936" s="8">
        <v>28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0.46643</v>
      </c>
      <c r="AC936" s="9">
        <f t="shared" si="142"/>
        <v>88.05</v>
      </c>
      <c r="AD936" s="12">
        <f t="shared" si="143"/>
        <v>9060.044</v>
      </c>
      <c r="AE936" s="12"/>
    </row>
    <row r="937" spans="1:31" s="13" customFormat="1" ht="38.25" customHeight="1">
      <c r="A937" s="6" t="s">
        <v>5315</v>
      </c>
      <c r="B937" s="7" t="s">
        <v>819</v>
      </c>
      <c r="C937" s="7"/>
      <c r="D937" s="6" t="s">
        <v>5309</v>
      </c>
      <c r="E937" s="6" t="s">
        <v>5310</v>
      </c>
      <c r="F937" s="6" t="s">
        <v>36</v>
      </c>
      <c r="G937" s="8" t="s">
        <v>512</v>
      </c>
      <c r="H937" s="6">
        <v>387856</v>
      </c>
      <c r="I937" s="9">
        <v>42608.88</v>
      </c>
      <c r="J937" s="10">
        <v>0.04899</v>
      </c>
      <c r="K937" s="8"/>
      <c r="L937" s="6">
        <v>12</v>
      </c>
      <c r="M937" s="6"/>
      <c r="N937" s="8"/>
      <c r="O937" s="8" t="s">
        <v>32</v>
      </c>
      <c r="P937" s="11">
        <v>0.02975</v>
      </c>
      <c r="Q937" s="8" t="s">
        <v>39</v>
      </c>
      <c r="R937" s="8" t="s">
        <v>5290</v>
      </c>
      <c r="S937" s="8" t="s">
        <v>5321</v>
      </c>
      <c r="T937" s="8" t="s">
        <v>5322</v>
      </c>
      <c r="U937" s="8">
        <v>0</v>
      </c>
      <c r="V937" s="8">
        <v>6.4</v>
      </c>
      <c r="W937" s="8">
        <v>28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0.22857</v>
      </c>
      <c r="AC937" s="9">
        <f t="shared" si="142"/>
        <v>86.98</v>
      </c>
      <c r="AD937" s="12">
        <f t="shared" si="143"/>
        <v>11538.716</v>
      </c>
      <c r="AE937" s="12"/>
    </row>
    <row r="938" spans="1:31" s="13" customFormat="1" ht="25.5" customHeight="1">
      <c r="A938" s="6" t="s">
        <v>5323</v>
      </c>
      <c r="B938" s="7"/>
      <c r="C938" s="7" t="s">
        <v>5324</v>
      </c>
      <c r="D938" s="6" t="s">
        <v>5309</v>
      </c>
      <c r="E938" s="6" t="s">
        <v>5310</v>
      </c>
      <c r="F938" s="6" t="s">
        <v>5325</v>
      </c>
      <c r="G938" s="8" t="s">
        <v>173</v>
      </c>
      <c r="H938" s="6">
        <v>526</v>
      </c>
      <c r="I938" s="9">
        <v>1520.14</v>
      </c>
      <c r="J938" s="10">
        <v>2.89</v>
      </c>
      <c r="K938" s="8"/>
      <c r="L938" s="6">
        <v>12</v>
      </c>
      <c r="M938" s="6"/>
      <c r="N938" s="8"/>
      <c r="O938" s="8" t="s">
        <v>32</v>
      </c>
      <c r="P938" s="11">
        <v>2.89</v>
      </c>
      <c r="Q938" s="8" t="s">
        <v>39</v>
      </c>
      <c r="R938" s="8" t="s">
        <v>70</v>
      </c>
      <c r="S938" s="8" t="s">
        <v>5326</v>
      </c>
      <c r="T938" s="8" t="s">
        <v>5327</v>
      </c>
      <c r="U938" s="8">
        <v>0</v>
      </c>
      <c r="V938" s="8">
        <v>2.89</v>
      </c>
      <c r="W938" s="8">
        <v>1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2.89</v>
      </c>
      <c r="AC938" s="9">
        <f t="shared" si="142"/>
        <v>0</v>
      </c>
      <c r="AD938" s="12">
        <f t="shared" si="143"/>
        <v>1520.14</v>
      </c>
      <c r="AE938" s="12"/>
    </row>
    <row r="939" spans="1:31" s="13" customFormat="1" ht="51" customHeight="1">
      <c r="A939" s="6" t="s">
        <v>5328</v>
      </c>
      <c r="B939" s="7"/>
      <c r="C939" s="7" t="s">
        <v>5329</v>
      </c>
      <c r="D939" s="6" t="s">
        <v>5309</v>
      </c>
      <c r="E939" s="6" t="s">
        <v>5310</v>
      </c>
      <c r="F939" s="6" t="s">
        <v>196</v>
      </c>
      <c r="G939" s="8" t="s">
        <v>5330</v>
      </c>
      <c r="H939" s="6">
        <v>64</v>
      </c>
      <c r="I939" s="9">
        <v>6888.32</v>
      </c>
      <c r="J939" s="10">
        <v>107.63</v>
      </c>
      <c r="K939" s="8"/>
      <c r="L939" s="6">
        <v>12</v>
      </c>
      <c r="M939" s="6"/>
      <c r="N939" s="8"/>
      <c r="O939" s="8" t="s">
        <v>48</v>
      </c>
      <c r="P939" s="11">
        <v>107.63</v>
      </c>
      <c r="Q939" s="8" t="s">
        <v>39</v>
      </c>
      <c r="R939" s="8" t="s">
        <v>70</v>
      </c>
      <c r="S939" s="8" t="s">
        <v>5331</v>
      </c>
      <c r="T939" s="8" t="s">
        <v>5332</v>
      </c>
      <c r="U939" s="8">
        <v>0</v>
      </c>
      <c r="V939" s="8">
        <v>148.01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148.01</v>
      </c>
      <c r="AC939" s="9">
        <f t="shared" si="142"/>
        <v>27.28</v>
      </c>
      <c r="AD939" s="12">
        <f t="shared" si="143"/>
        <v>6888.32</v>
      </c>
      <c r="AE939" s="12"/>
    </row>
    <row r="940" spans="1:31" s="13" customFormat="1" ht="51" customHeight="1">
      <c r="A940" s="6" t="s">
        <v>5333</v>
      </c>
      <c r="B940" s="7"/>
      <c r="C940" s="7" t="s">
        <v>5334</v>
      </c>
      <c r="D940" s="6" t="s">
        <v>5309</v>
      </c>
      <c r="E940" s="6" t="s">
        <v>5310</v>
      </c>
      <c r="F940" s="6" t="s">
        <v>196</v>
      </c>
      <c r="G940" s="8" t="s">
        <v>5335</v>
      </c>
      <c r="H940" s="6">
        <v>4509</v>
      </c>
      <c r="I940" s="9">
        <v>729294.48</v>
      </c>
      <c r="J940" s="10">
        <v>161.73</v>
      </c>
      <c r="K940" s="8"/>
      <c r="L940" s="6">
        <v>12</v>
      </c>
      <c r="M940" s="6"/>
      <c r="N940" s="8"/>
      <c r="O940" s="8" t="s">
        <v>48</v>
      </c>
      <c r="P940" s="11">
        <v>161.73</v>
      </c>
      <c r="Q940" s="8" t="s">
        <v>39</v>
      </c>
      <c r="R940" s="8" t="s">
        <v>70</v>
      </c>
      <c r="S940" s="8" t="s">
        <v>5336</v>
      </c>
      <c r="T940" s="8" t="s">
        <v>5337</v>
      </c>
      <c r="U940" s="8">
        <v>0</v>
      </c>
      <c r="V940" s="8">
        <v>231.04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231.04</v>
      </c>
      <c r="AC940" s="9">
        <f t="shared" si="142"/>
        <v>30</v>
      </c>
      <c r="AD940" s="12">
        <f t="shared" si="143"/>
        <v>729240.57</v>
      </c>
      <c r="AE940" s="12"/>
    </row>
    <row r="941" spans="1:31" s="13" customFormat="1" ht="51" customHeight="1">
      <c r="A941" s="6" t="s">
        <v>5338</v>
      </c>
      <c r="B941" s="7"/>
      <c r="C941" s="7" t="s">
        <v>5339</v>
      </c>
      <c r="D941" s="6" t="s">
        <v>5309</v>
      </c>
      <c r="E941" s="6" t="s">
        <v>5310</v>
      </c>
      <c r="F941" s="6" t="s">
        <v>196</v>
      </c>
      <c r="G941" s="8" t="s">
        <v>5340</v>
      </c>
      <c r="H941" s="6">
        <v>174</v>
      </c>
      <c r="I941" s="9">
        <v>37991.16</v>
      </c>
      <c r="J941" s="10">
        <v>218.34</v>
      </c>
      <c r="K941" s="8"/>
      <c r="L941" s="6">
        <v>12</v>
      </c>
      <c r="M941" s="6"/>
      <c r="N941" s="8"/>
      <c r="O941" s="8" t="s">
        <v>48</v>
      </c>
      <c r="P941" s="11">
        <v>218.34</v>
      </c>
      <c r="Q941" s="8" t="s">
        <v>39</v>
      </c>
      <c r="R941" s="8" t="s">
        <v>70</v>
      </c>
      <c r="S941" s="8" t="s">
        <v>5341</v>
      </c>
      <c r="T941" s="8" t="s">
        <v>5342</v>
      </c>
      <c r="U941" s="8">
        <v>0</v>
      </c>
      <c r="V941" s="8">
        <v>296.02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296.02</v>
      </c>
      <c r="AC941" s="9">
        <f t="shared" si="142"/>
        <v>26.239999999999995</v>
      </c>
      <c r="AD941" s="12">
        <f t="shared" si="143"/>
        <v>37991.16</v>
      </c>
      <c r="AE941" s="12"/>
    </row>
    <row r="942" spans="1:31" s="13" customFormat="1" ht="38.25" customHeight="1">
      <c r="A942" s="6" t="s">
        <v>5343</v>
      </c>
      <c r="B942" s="7"/>
      <c r="C942" s="7" t="s">
        <v>5344</v>
      </c>
      <c r="D942" s="6" t="s">
        <v>5345</v>
      </c>
      <c r="E942" s="6" t="s">
        <v>5346</v>
      </c>
      <c r="F942" s="6" t="s">
        <v>3878</v>
      </c>
      <c r="G942" s="8" t="s">
        <v>255</v>
      </c>
      <c r="H942" s="6">
        <v>7073</v>
      </c>
      <c r="I942" s="9">
        <v>2036477.47</v>
      </c>
      <c r="J942" s="10">
        <v>287.92273</v>
      </c>
      <c r="K942" s="8"/>
      <c r="L942" s="6">
        <v>12</v>
      </c>
      <c r="M942" s="6"/>
      <c r="N942" s="8"/>
      <c r="O942" s="8" t="s">
        <v>32</v>
      </c>
      <c r="P942" s="11">
        <v>287.92273</v>
      </c>
      <c r="Q942" s="8" t="s">
        <v>39</v>
      </c>
      <c r="R942" s="8" t="s">
        <v>86</v>
      </c>
      <c r="S942" s="8" t="s">
        <v>5347</v>
      </c>
      <c r="T942" s="8" t="s">
        <v>5348</v>
      </c>
      <c r="U942" s="8">
        <v>0</v>
      </c>
      <c r="V942" s="8">
        <v>351.12</v>
      </c>
      <c r="W942" s="8">
        <v>1</v>
      </c>
      <c r="X942" s="8">
        <v>0</v>
      </c>
      <c r="Y942" s="9">
        <f t="shared" si="138"/>
      </c>
      <c r="Z942" s="12">
        <f t="shared" si="139"/>
      </c>
      <c r="AA942" s="9">
        <f t="shared" si="140"/>
      </c>
      <c r="AB942" s="12">
        <f t="shared" si="141"/>
        <v>351.12</v>
      </c>
      <c r="AC942" s="9">
        <f t="shared" si="142"/>
        <v>18</v>
      </c>
      <c r="AD942" s="12">
        <f t="shared" si="143"/>
        <v>2036477.46929</v>
      </c>
      <c r="AE942" s="12"/>
    </row>
    <row r="943" spans="1:31" s="13" customFormat="1" ht="25.5" customHeight="1">
      <c r="A943" s="6" t="s">
        <v>5349</v>
      </c>
      <c r="B943" s="7"/>
      <c r="C943" s="7" t="s">
        <v>5350</v>
      </c>
      <c r="D943" s="6" t="s">
        <v>5345</v>
      </c>
      <c r="E943" s="6" t="s">
        <v>5346</v>
      </c>
      <c r="F943" s="6" t="s">
        <v>2782</v>
      </c>
      <c r="G943" s="8" t="s">
        <v>255</v>
      </c>
      <c r="H943" s="6">
        <v>5182</v>
      </c>
      <c r="I943" s="9">
        <v>1492015.59</v>
      </c>
      <c r="J943" s="10">
        <v>287.92273</v>
      </c>
      <c r="K943" s="8"/>
      <c r="L943" s="6">
        <v>12</v>
      </c>
      <c r="M943" s="6"/>
      <c r="N943" s="8"/>
      <c r="O943" s="8" t="s">
        <v>32</v>
      </c>
      <c r="P943" s="11">
        <v>287.92273</v>
      </c>
      <c r="Q943" s="8" t="s">
        <v>39</v>
      </c>
      <c r="R943" s="8" t="s">
        <v>86</v>
      </c>
      <c r="S943" s="8" t="s">
        <v>5347</v>
      </c>
      <c r="T943" s="8" t="s">
        <v>5348</v>
      </c>
      <c r="U943" s="8">
        <v>0</v>
      </c>
      <c r="V943" s="8">
        <v>351.12</v>
      </c>
      <c r="W943" s="8">
        <v>1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351.12</v>
      </c>
      <c r="AC943" s="9">
        <f t="shared" si="142"/>
        <v>18</v>
      </c>
      <c r="AD943" s="12">
        <f t="shared" si="143"/>
        <v>1492015.58686</v>
      </c>
      <c r="AE943" s="12"/>
    </row>
    <row r="944" spans="1:31" s="13" customFormat="1" ht="38.25" customHeight="1">
      <c r="A944" s="6" t="s">
        <v>5351</v>
      </c>
      <c r="B944" s="7"/>
      <c r="C944" s="7" t="s">
        <v>5352</v>
      </c>
      <c r="D944" s="6" t="s">
        <v>5345</v>
      </c>
      <c r="E944" s="6" t="s">
        <v>5346</v>
      </c>
      <c r="F944" s="6" t="s">
        <v>2782</v>
      </c>
      <c r="G944" s="8" t="s">
        <v>311</v>
      </c>
      <c r="H944" s="6">
        <v>450</v>
      </c>
      <c r="I944" s="9">
        <v>64782</v>
      </c>
      <c r="J944" s="10">
        <v>143.96</v>
      </c>
      <c r="K944" s="8"/>
      <c r="L944" s="6">
        <v>12</v>
      </c>
      <c r="M944" s="6"/>
      <c r="N944" s="8"/>
      <c r="O944" s="8" t="s">
        <v>32</v>
      </c>
      <c r="P944" s="11">
        <v>143.96</v>
      </c>
      <c r="Q944" s="8" t="s">
        <v>1388</v>
      </c>
      <c r="R944" s="8" t="s">
        <v>86</v>
      </c>
      <c r="S944" s="8" t="s">
        <v>5353</v>
      </c>
      <c r="T944" s="8" t="s">
        <v>5354</v>
      </c>
      <c r="U944" s="8">
        <v>0</v>
      </c>
      <c r="V944" s="8">
        <v>175.56</v>
      </c>
      <c r="W944" s="8">
        <v>1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175.56</v>
      </c>
      <c r="AC944" s="9">
        <f t="shared" si="142"/>
        <v>18</v>
      </c>
      <c r="AD944" s="12">
        <f t="shared" si="143"/>
        <v>64782</v>
      </c>
      <c r="AE944" s="12"/>
    </row>
    <row r="945" spans="1:31" s="13" customFormat="1" ht="38.25" customHeight="1">
      <c r="A945" s="6" t="s">
        <v>5355</v>
      </c>
      <c r="B945" s="7"/>
      <c r="C945" s="7" t="s">
        <v>5356</v>
      </c>
      <c r="D945" s="6" t="s">
        <v>5357</v>
      </c>
      <c r="E945" s="6" t="s">
        <v>5358</v>
      </c>
      <c r="F945" s="6" t="s">
        <v>36</v>
      </c>
      <c r="G945" s="8" t="s">
        <v>173</v>
      </c>
      <c r="H945" s="6">
        <v>15204</v>
      </c>
      <c r="I945" s="9">
        <v>653.78</v>
      </c>
      <c r="J945" s="10">
        <v>0.043</v>
      </c>
      <c r="K945" s="8"/>
      <c r="L945" s="6">
        <v>12</v>
      </c>
      <c r="M945" s="6"/>
      <c r="N945" s="8"/>
      <c r="O945" s="8" t="s">
        <v>38</v>
      </c>
      <c r="P945" s="11">
        <v>0.04299</v>
      </c>
      <c r="Q945" s="8" t="s">
        <v>39</v>
      </c>
      <c r="R945" s="8" t="s">
        <v>780</v>
      </c>
      <c r="S945" s="8" t="s">
        <v>5359</v>
      </c>
      <c r="T945" s="8" t="s">
        <v>5360</v>
      </c>
      <c r="U945" s="8">
        <v>4.54</v>
      </c>
      <c r="V945" s="8">
        <v>0</v>
      </c>
      <c r="W945" s="8">
        <v>14</v>
      </c>
      <c r="X945" s="8">
        <v>0</v>
      </c>
      <c r="Y945" s="9">
        <f t="shared" si="138"/>
        <v>4.13</v>
      </c>
      <c r="Z945" s="12">
        <f t="shared" si="139"/>
        <v>0.295</v>
      </c>
      <c r="AA945" s="9">
        <f t="shared" si="140"/>
        <v>85.43</v>
      </c>
      <c r="AB945" s="12">
        <f t="shared" si="141"/>
      </c>
      <c r="AC945" s="9">
        <f t="shared" si="142"/>
      </c>
      <c r="AD945" s="12">
        <f t="shared" si="143"/>
        <v>653.61996</v>
      </c>
      <c r="AE945" s="12"/>
    </row>
    <row r="946" spans="1:31" s="13" customFormat="1" ht="38.25" customHeight="1">
      <c r="A946" s="6" t="s">
        <v>5363</v>
      </c>
      <c r="B946" s="7"/>
      <c r="C946" s="7" t="s">
        <v>5364</v>
      </c>
      <c r="D946" s="6" t="s">
        <v>5361</v>
      </c>
      <c r="E946" s="6" t="s">
        <v>5362</v>
      </c>
      <c r="F946" s="6" t="s">
        <v>36</v>
      </c>
      <c r="G946" s="8" t="s">
        <v>91</v>
      </c>
      <c r="H946" s="6">
        <v>1594</v>
      </c>
      <c r="I946" s="9">
        <v>278.95</v>
      </c>
      <c r="J946" s="10">
        <v>0.175</v>
      </c>
      <c r="K946" s="8"/>
      <c r="L946" s="6">
        <v>12</v>
      </c>
      <c r="M946" s="6"/>
      <c r="N946" s="8"/>
      <c r="O946" s="8" t="s">
        <v>38</v>
      </c>
      <c r="P946" s="11">
        <v>0.1748</v>
      </c>
      <c r="Q946" s="8" t="s">
        <v>39</v>
      </c>
      <c r="R946" s="8" t="s">
        <v>202</v>
      </c>
      <c r="S946" s="8" t="s">
        <v>5365</v>
      </c>
      <c r="T946" s="8" t="s">
        <v>5366</v>
      </c>
      <c r="U946" s="8">
        <v>0</v>
      </c>
      <c r="V946" s="8">
        <v>15.92935</v>
      </c>
      <c r="W946" s="8">
        <v>6</v>
      </c>
      <c r="X946" s="8">
        <v>0</v>
      </c>
      <c r="Y946" s="9">
        <f t="shared" si="138"/>
      </c>
      <c r="Z946" s="12">
        <f t="shared" si="139"/>
      </c>
      <c r="AA946" s="9">
        <f t="shared" si="140"/>
      </c>
      <c r="AB946" s="12">
        <f t="shared" si="141"/>
        <v>2.65489</v>
      </c>
      <c r="AC946" s="9">
        <f t="shared" si="142"/>
        <v>93.42</v>
      </c>
      <c r="AD946" s="12">
        <f t="shared" si="143"/>
        <v>278.63120000000004</v>
      </c>
      <c r="AE946" s="12"/>
    </row>
    <row r="947" spans="1:31" s="13" customFormat="1" ht="38.25" customHeight="1">
      <c r="A947" s="6" t="s">
        <v>5367</v>
      </c>
      <c r="B947" s="7"/>
      <c r="C947" s="7" t="s">
        <v>5368</v>
      </c>
      <c r="D947" s="6" t="s">
        <v>5361</v>
      </c>
      <c r="E947" s="6" t="s">
        <v>5362</v>
      </c>
      <c r="F947" s="6" t="s">
        <v>36</v>
      </c>
      <c r="G947" s="8" t="s">
        <v>1249</v>
      </c>
      <c r="H947" s="6">
        <v>31148</v>
      </c>
      <c r="I947" s="9">
        <v>2943.49</v>
      </c>
      <c r="J947" s="10">
        <v>0.0945</v>
      </c>
      <c r="K947" s="8"/>
      <c r="L947" s="6">
        <v>12</v>
      </c>
      <c r="M947" s="6"/>
      <c r="N947" s="8"/>
      <c r="O947" s="8" t="s">
        <v>38</v>
      </c>
      <c r="P947" s="11">
        <v>0.094</v>
      </c>
      <c r="Q947" s="8" t="s">
        <v>39</v>
      </c>
      <c r="R947" s="8" t="s">
        <v>202</v>
      </c>
      <c r="S947" s="8" t="s">
        <v>5369</v>
      </c>
      <c r="T947" s="8" t="s">
        <v>5370</v>
      </c>
      <c r="U947" s="8">
        <v>0</v>
      </c>
      <c r="V947" s="8">
        <v>25.79961</v>
      </c>
      <c r="W947" s="8">
        <v>6</v>
      </c>
      <c r="X947" s="8">
        <v>0</v>
      </c>
      <c r="Y947" s="9">
        <f t="shared" si="138"/>
      </c>
      <c r="Z947" s="12">
        <f t="shared" si="139"/>
      </c>
      <c r="AA947" s="9">
        <f t="shared" si="140"/>
      </c>
      <c r="AB947" s="12">
        <f t="shared" si="141"/>
        <v>4.29994</v>
      </c>
      <c r="AC947" s="9">
        <f t="shared" si="142"/>
        <v>97.81</v>
      </c>
      <c r="AD947" s="12">
        <f t="shared" si="143"/>
        <v>2927.912</v>
      </c>
      <c r="AE947" s="12"/>
    </row>
    <row r="948" spans="1:31" s="13" customFormat="1" ht="38.25" customHeight="1">
      <c r="A948" s="6" t="s">
        <v>5371</v>
      </c>
      <c r="B948" s="7"/>
      <c r="C948" s="7" t="s">
        <v>5372</v>
      </c>
      <c r="D948" s="6" t="s">
        <v>5361</v>
      </c>
      <c r="E948" s="6" t="s">
        <v>5362</v>
      </c>
      <c r="F948" s="6" t="s">
        <v>426</v>
      </c>
      <c r="G948" s="8" t="s">
        <v>91</v>
      </c>
      <c r="H948" s="6">
        <v>61780</v>
      </c>
      <c r="I948" s="9">
        <v>4942.4</v>
      </c>
      <c r="J948" s="10">
        <v>0.08</v>
      </c>
      <c r="K948" s="8"/>
      <c r="L948" s="6">
        <v>12</v>
      </c>
      <c r="M948" s="6"/>
      <c r="N948" s="8"/>
      <c r="O948" s="8" t="s">
        <v>32</v>
      </c>
      <c r="P948" s="11">
        <v>0.0631</v>
      </c>
      <c r="Q948" s="8" t="s">
        <v>39</v>
      </c>
      <c r="R948" s="8" t="s">
        <v>262</v>
      </c>
      <c r="S948" s="8" t="s">
        <v>5373</v>
      </c>
      <c r="T948" s="8" t="s">
        <v>5374</v>
      </c>
      <c r="U948" s="8">
        <v>0</v>
      </c>
      <c r="V948" s="8">
        <v>28.51407</v>
      </c>
      <c r="W948" s="8">
        <v>10</v>
      </c>
      <c r="X948" s="8">
        <v>0</v>
      </c>
      <c r="Y948" s="9">
        <f t="shared" si="138"/>
      </c>
      <c r="Z948" s="12">
        <f t="shared" si="139"/>
      </c>
      <c r="AA948" s="9">
        <f t="shared" si="140"/>
      </c>
      <c r="AB948" s="12">
        <f t="shared" si="141"/>
        <v>2.85141</v>
      </c>
      <c r="AC948" s="9">
        <f t="shared" si="142"/>
        <v>97.79</v>
      </c>
      <c r="AD948" s="12">
        <f t="shared" si="143"/>
        <v>3898.318</v>
      </c>
      <c r="AE948" s="12"/>
    </row>
    <row r="949" spans="1:31" s="13" customFormat="1" ht="38.25" customHeight="1">
      <c r="A949" s="6" t="s">
        <v>5375</v>
      </c>
      <c r="B949" s="7"/>
      <c r="C949" s="7" t="s">
        <v>5376</v>
      </c>
      <c r="D949" s="6" t="s">
        <v>5361</v>
      </c>
      <c r="E949" s="6" t="s">
        <v>5362</v>
      </c>
      <c r="F949" s="6" t="s">
        <v>426</v>
      </c>
      <c r="G949" s="8" t="s">
        <v>1249</v>
      </c>
      <c r="H949" s="6">
        <v>88720</v>
      </c>
      <c r="I949" s="9">
        <v>9936.64</v>
      </c>
      <c r="J949" s="10">
        <v>0.112</v>
      </c>
      <c r="K949" s="8"/>
      <c r="L949" s="6">
        <v>12</v>
      </c>
      <c r="M949" s="6"/>
      <c r="N949" s="8"/>
      <c r="O949" s="8" t="s">
        <v>32</v>
      </c>
      <c r="P949" s="11">
        <v>0.08975</v>
      </c>
      <c r="Q949" s="8" t="s">
        <v>39</v>
      </c>
      <c r="R949" s="8" t="s">
        <v>262</v>
      </c>
      <c r="S949" s="8" t="s">
        <v>5377</v>
      </c>
      <c r="T949" s="8" t="s">
        <v>5378</v>
      </c>
      <c r="U949" s="8">
        <v>0</v>
      </c>
      <c r="V949" s="8">
        <v>57.48865</v>
      </c>
      <c r="W949" s="8">
        <v>10</v>
      </c>
      <c r="X949" s="8">
        <v>0</v>
      </c>
      <c r="Y949" s="9">
        <f t="shared" si="138"/>
      </c>
      <c r="Z949" s="12">
        <f t="shared" si="139"/>
      </c>
      <c r="AA949" s="9">
        <f t="shared" si="140"/>
      </c>
      <c r="AB949" s="12">
        <f t="shared" si="141"/>
        <v>5.74887</v>
      </c>
      <c r="AC949" s="9">
        <f t="shared" si="142"/>
        <v>98.44</v>
      </c>
      <c r="AD949" s="12">
        <f t="shared" si="143"/>
        <v>7962.62</v>
      </c>
      <c r="AE949" s="12"/>
    </row>
    <row r="950" spans="1:31" s="13" customFormat="1" ht="25.5" customHeight="1">
      <c r="A950" s="6" t="s">
        <v>5379</v>
      </c>
      <c r="B950" s="7"/>
      <c r="C950" s="7" t="s">
        <v>5380</v>
      </c>
      <c r="D950" s="6" t="s">
        <v>5361</v>
      </c>
      <c r="E950" s="6" t="s">
        <v>5362</v>
      </c>
      <c r="F950" s="6" t="s">
        <v>342</v>
      </c>
      <c r="G950" s="8" t="s">
        <v>5381</v>
      </c>
      <c r="H950" s="6">
        <v>150</v>
      </c>
      <c r="I950" s="9">
        <v>4085.46</v>
      </c>
      <c r="J950" s="10">
        <v>27.23636</v>
      </c>
      <c r="K950" s="8"/>
      <c r="L950" s="6">
        <v>12</v>
      </c>
      <c r="M950" s="6"/>
      <c r="N950" s="8"/>
      <c r="O950" s="8" t="s">
        <v>38</v>
      </c>
      <c r="P950" s="11">
        <v>27.23636</v>
      </c>
      <c r="Q950" s="8" t="s">
        <v>39</v>
      </c>
      <c r="R950" s="8" t="s">
        <v>124</v>
      </c>
      <c r="S950" s="8" t="s">
        <v>5382</v>
      </c>
      <c r="T950" s="8" t="s">
        <v>5383</v>
      </c>
      <c r="U950" s="8">
        <v>59.92</v>
      </c>
      <c r="V950" s="8">
        <v>0</v>
      </c>
      <c r="W950" s="8">
        <v>1</v>
      </c>
      <c r="X950" s="8">
        <v>0</v>
      </c>
      <c r="Y950" s="9">
        <f t="shared" si="138"/>
        <v>54.47</v>
      </c>
      <c r="Z950" s="12">
        <f t="shared" si="139"/>
        <v>54.47</v>
      </c>
      <c r="AA950" s="9">
        <f t="shared" si="140"/>
        <v>50</v>
      </c>
      <c r="AB950" s="12">
        <f t="shared" si="141"/>
      </c>
      <c r="AC950" s="9">
        <f t="shared" si="142"/>
      </c>
      <c r="AD950" s="12">
        <f t="shared" si="143"/>
        <v>4085.454</v>
      </c>
      <c r="AE950" s="12"/>
    </row>
    <row r="951" spans="1:31" s="13" customFormat="1" ht="38.25" customHeight="1">
      <c r="A951" s="6" t="s">
        <v>5384</v>
      </c>
      <c r="B951" s="7"/>
      <c r="C951" s="7" t="s">
        <v>5385</v>
      </c>
      <c r="D951" s="6" t="s">
        <v>5386</v>
      </c>
      <c r="E951" s="6" t="s">
        <v>5387</v>
      </c>
      <c r="F951" s="6" t="s">
        <v>36</v>
      </c>
      <c r="G951" s="8" t="s">
        <v>311</v>
      </c>
      <c r="H951" s="6">
        <v>160</v>
      </c>
      <c r="I951" s="9">
        <v>272.7</v>
      </c>
      <c r="J951" s="10">
        <v>1.70437</v>
      </c>
      <c r="K951" s="8"/>
      <c r="L951" s="6">
        <v>12</v>
      </c>
      <c r="M951" s="6"/>
      <c r="N951" s="8"/>
      <c r="O951" s="8" t="s">
        <v>32</v>
      </c>
      <c r="P951" s="11">
        <v>1.70437</v>
      </c>
      <c r="Q951" s="8" t="s">
        <v>39</v>
      </c>
      <c r="R951" s="8" t="s">
        <v>250</v>
      </c>
      <c r="S951" s="8" t="s">
        <v>5388</v>
      </c>
      <c r="T951" s="8" t="s">
        <v>5389</v>
      </c>
      <c r="U951" s="8">
        <v>39</v>
      </c>
      <c r="V951" s="8">
        <v>0</v>
      </c>
      <c r="W951" s="8">
        <v>10</v>
      </c>
      <c r="X951" s="8">
        <v>0</v>
      </c>
      <c r="Y951" s="9">
        <f t="shared" si="138"/>
        <v>35.45</v>
      </c>
      <c r="Z951" s="12">
        <f t="shared" si="139"/>
        <v>3.545</v>
      </c>
      <c r="AA951" s="9">
        <f t="shared" si="140"/>
        <v>51.92</v>
      </c>
      <c r="AB951" s="12">
        <f t="shared" si="141"/>
      </c>
      <c r="AC951" s="9">
        <f t="shared" si="142"/>
      </c>
      <c r="AD951" s="12">
        <f t="shared" si="143"/>
        <v>272.6992</v>
      </c>
      <c r="AE951" s="12"/>
    </row>
    <row r="952" spans="1:31" s="13" customFormat="1" ht="38.25" customHeight="1">
      <c r="A952" s="6" t="s">
        <v>5390</v>
      </c>
      <c r="B952" s="7"/>
      <c r="C952" s="7" t="s">
        <v>5391</v>
      </c>
      <c r="D952" s="6" t="s">
        <v>5392</v>
      </c>
      <c r="E952" s="6" t="s">
        <v>5393</v>
      </c>
      <c r="F952" s="6" t="s">
        <v>36</v>
      </c>
      <c r="G952" s="8" t="s">
        <v>5394</v>
      </c>
      <c r="H952" s="6">
        <v>27776</v>
      </c>
      <c r="I952" s="9">
        <v>6894.29</v>
      </c>
      <c r="J952" s="10">
        <v>0.24821</v>
      </c>
      <c r="K952" s="8"/>
      <c r="L952" s="6">
        <v>12</v>
      </c>
      <c r="M952" s="6"/>
      <c r="N952" s="8"/>
      <c r="O952" s="8" t="s">
        <v>32</v>
      </c>
      <c r="P952" s="11">
        <v>0.24821</v>
      </c>
      <c r="Q952" s="8" t="s">
        <v>39</v>
      </c>
      <c r="R952" s="8" t="s">
        <v>846</v>
      </c>
      <c r="S952" s="8" t="s">
        <v>5395</v>
      </c>
      <c r="T952" s="8" t="s">
        <v>5396</v>
      </c>
      <c r="U952" s="8">
        <v>15.3</v>
      </c>
      <c r="V952" s="8">
        <v>0</v>
      </c>
      <c r="W952" s="8">
        <v>28</v>
      </c>
      <c r="X952" s="8">
        <v>0</v>
      </c>
      <c r="Y952" s="9">
        <f t="shared" si="138"/>
        <v>13.91</v>
      </c>
      <c r="Z952" s="12">
        <f t="shared" si="139"/>
        <v>0.49679</v>
      </c>
      <c r="AA952" s="9">
        <f t="shared" si="140"/>
        <v>50.04</v>
      </c>
      <c r="AB952" s="12">
        <f t="shared" si="141"/>
      </c>
      <c r="AC952" s="9">
        <f t="shared" si="142"/>
      </c>
      <c r="AD952" s="12">
        <f t="shared" si="143"/>
        <v>6894.28096</v>
      </c>
      <c r="AE952" s="12"/>
    </row>
    <row r="953" spans="1:31" s="13" customFormat="1" ht="38.25" customHeight="1">
      <c r="A953" s="6" t="s">
        <v>5397</v>
      </c>
      <c r="B953" s="7"/>
      <c r="C953" s="7" t="s">
        <v>5398</v>
      </c>
      <c r="D953" s="6" t="s">
        <v>5392</v>
      </c>
      <c r="E953" s="6" t="s">
        <v>5393</v>
      </c>
      <c r="F953" s="6" t="s">
        <v>36</v>
      </c>
      <c r="G953" s="8" t="s">
        <v>5399</v>
      </c>
      <c r="H953" s="6">
        <v>2968</v>
      </c>
      <c r="I953" s="9">
        <v>736.69</v>
      </c>
      <c r="J953" s="10">
        <v>0.24821</v>
      </c>
      <c r="K953" s="8"/>
      <c r="L953" s="6">
        <v>12</v>
      </c>
      <c r="M953" s="6"/>
      <c r="N953" s="8"/>
      <c r="O953" s="8" t="s">
        <v>32</v>
      </c>
      <c r="P953" s="11">
        <v>0.24821</v>
      </c>
      <c r="Q953" s="8" t="s">
        <v>39</v>
      </c>
      <c r="R953" s="8" t="s">
        <v>846</v>
      </c>
      <c r="S953" s="8" t="s">
        <v>5400</v>
      </c>
      <c r="T953" s="8" t="s">
        <v>5401</v>
      </c>
      <c r="U953" s="8">
        <v>15.3</v>
      </c>
      <c r="V953" s="8">
        <v>0</v>
      </c>
      <c r="W953" s="8">
        <v>28</v>
      </c>
      <c r="X953" s="8">
        <v>0</v>
      </c>
      <c r="Y953" s="9">
        <f t="shared" si="138"/>
        <v>13.91</v>
      </c>
      <c r="Z953" s="12">
        <f t="shared" si="139"/>
        <v>0.49679</v>
      </c>
      <c r="AA953" s="9">
        <f t="shared" si="140"/>
        <v>50.04</v>
      </c>
      <c r="AB953" s="12">
        <f t="shared" si="141"/>
      </c>
      <c r="AC953" s="9">
        <f t="shared" si="142"/>
      </c>
      <c r="AD953" s="12">
        <f t="shared" si="143"/>
        <v>736.68728</v>
      </c>
      <c r="AE953" s="12"/>
    </row>
    <row r="954" spans="1:31" s="13" customFormat="1" ht="38.25" customHeight="1">
      <c r="A954" s="6" t="s">
        <v>5402</v>
      </c>
      <c r="B954" s="7"/>
      <c r="C954" s="7" t="s">
        <v>5403</v>
      </c>
      <c r="D954" s="6" t="s">
        <v>5392</v>
      </c>
      <c r="E954" s="6" t="s">
        <v>5393</v>
      </c>
      <c r="F954" s="6" t="s">
        <v>36</v>
      </c>
      <c r="G954" s="8" t="s">
        <v>5404</v>
      </c>
      <c r="H954" s="6">
        <v>29120</v>
      </c>
      <c r="I954" s="9">
        <v>7227.88</v>
      </c>
      <c r="J954" s="10">
        <v>0.24821</v>
      </c>
      <c r="K954" s="8"/>
      <c r="L954" s="6">
        <v>12</v>
      </c>
      <c r="M954" s="6"/>
      <c r="N954" s="8"/>
      <c r="O954" s="8" t="s">
        <v>32</v>
      </c>
      <c r="P954" s="11">
        <v>0.24821</v>
      </c>
      <c r="Q954" s="8" t="s">
        <v>39</v>
      </c>
      <c r="R954" s="8" t="s">
        <v>846</v>
      </c>
      <c r="S954" s="8" t="s">
        <v>5405</v>
      </c>
      <c r="T954" s="8" t="s">
        <v>5406</v>
      </c>
      <c r="U954" s="8">
        <v>15.3</v>
      </c>
      <c r="V954" s="8">
        <v>0</v>
      </c>
      <c r="W954" s="8">
        <v>28</v>
      </c>
      <c r="X954" s="8">
        <v>0</v>
      </c>
      <c r="Y954" s="9">
        <f t="shared" si="138"/>
        <v>13.91</v>
      </c>
      <c r="Z954" s="12">
        <f t="shared" si="139"/>
        <v>0.49679</v>
      </c>
      <c r="AA954" s="9">
        <f t="shared" si="140"/>
        <v>50.04</v>
      </c>
      <c r="AB954" s="12">
        <f t="shared" si="141"/>
      </c>
      <c r="AC954" s="9">
        <f t="shared" si="142"/>
      </c>
      <c r="AD954" s="12">
        <f t="shared" si="143"/>
        <v>7227.8751999999995</v>
      </c>
      <c r="AE954" s="12"/>
    </row>
    <row r="955" spans="1:31" s="13" customFormat="1" ht="25.5" customHeight="1">
      <c r="A955" s="6" t="s">
        <v>5407</v>
      </c>
      <c r="B955" s="7"/>
      <c r="C955" s="7" t="s">
        <v>5408</v>
      </c>
      <c r="D955" s="6" t="s">
        <v>5409</v>
      </c>
      <c r="E955" s="6" t="s">
        <v>5410</v>
      </c>
      <c r="F955" s="6" t="s">
        <v>5411</v>
      </c>
      <c r="G955" s="8" t="s">
        <v>5412</v>
      </c>
      <c r="H955" s="6">
        <v>84448</v>
      </c>
      <c r="I955" s="9">
        <v>48405.6</v>
      </c>
      <c r="J955" s="10">
        <v>0.5732</v>
      </c>
      <c r="K955" s="8"/>
      <c r="L955" s="6">
        <v>12</v>
      </c>
      <c r="M955" s="6"/>
      <c r="N955" s="8"/>
      <c r="O955" s="8" t="s">
        <v>48</v>
      </c>
      <c r="P955" s="11">
        <v>0.5732</v>
      </c>
      <c r="Q955" s="8" t="s">
        <v>39</v>
      </c>
      <c r="R955" s="8" t="s">
        <v>1004</v>
      </c>
      <c r="S955" s="8" t="s">
        <v>5413</v>
      </c>
      <c r="T955" s="8" t="s">
        <v>5414</v>
      </c>
      <c r="U955" s="8">
        <v>0</v>
      </c>
      <c r="V955" s="8">
        <v>16.05</v>
      </c>
      <c r="W955" s="8">
        <v>28</v>
      </c>
      <c r="X955" s="8">
        <v>0</v>
      </c>
      <c r="Y955" s="9">
        <f t="shared" si="138"/>
      </c>
      <c r="Z955" s="12">
        <f t="shared" si="139"/>
      </c>
      <c r="AA955" s="9">
        <f t="shared" si="140"/>
      </c>
      <c r="AB955" s="12">
        <f t="shared" si="141"/>
        <v>0.57321</v>
      </c>
      <c r="AC955" s="9">
        <f t="shared" si="142"/>
        <v>0</v>
      </c>
      <c r="AD955" s="12">
        <f t="shared" si="143"/>
        <v>48405.5936</v>
      </c>
      <c r="AE955" s="12"/>
    </row>
    <row r="956" spans="1:31" s="13" customFormat="1" ht="25.5" customHeight="1">
      <c r="A956" s="6" t="s">
        <v>5415</v>
      </c>
      <c r="B956" s="7"/>
      <c r="C956" s="7" t="s">
        <v>5416</v>
      </c>
      <c r="D956" s="6" t="s">
        <v>5409</v>
      </c>
      <c r="E956" s="6" t="s">
        <v>5410</v>
      </c>
      <c r="F956" s="6" t="s">
        <v>5411</v>
      </c>
      <c r="G956" s="8" t="s">
        <v>5417</v>
      </c>
      <c r="H956" s="6">
        <v>35280</v>
      </c>
      <c r="I956" s="9">
        <v>35191.8</v>
      </c>
      <c r="J956" s="10">
        <v>0.9975</v>
      </c>
      <c r="K956" s="8"/>
      <c r="L956" s="6">
        <v>12</v>
      </c>
      <c r="M956" s="6"/>
      <c r="N956" s="8"/>
      <c r="O956" s="8" t="s">
        <v>48</v>
      </c>
      <c r="P956" s="11">
        <v>0.9975</v>
      </c>
      <c r="Q956" s="8" t="s">
        <v>39</v>
      </c>
      <c r="R956" s="8" t="s">
        <v>1004</v>
      </c>
      <c r="S956" s="8" t="s">
        <v>5418</v>
      </c>
      <c r="T956" s="8" t="s">
        <v>5419</v>
      </c>
      <c r="U956" s="8">
        <v>0</v>
      </c>
      <c r="V956" s="8">
        <v>27.93</v>
      </c>
      <c r="W956" s="8">
        <v>28</v>
      </c>
      <c r="X956" s="8">
        <v>0</v>
      </c>
      <c r="Y956" s="9">
        <f t="shared" si="138"/>
      </c>
      <c r="Z956" s="12">
        <f t="shared" si="139"/>
      </c>
      <c r="AA956" s="9">
        <f t="shared" si="140"/>
      </c>
      <c r="AB956" s="12">
        <f t="shared" si="141"/>
        <v>0.9975</v>
      </c>
      <c r="AC956" s="9">
        <f t="shared" si="142"/>
        <v>0</v>
      </c>
      <c r="AD956" s="12">
        <f t="shared" si="143"/>
        <v>35191.8</v>
      </c>
      <c r="AE956" s="12"/>
    </row>
    <row r="957" spans="1:31" s="13" customFormat="1" ht="25.5" customHeight="1">
      <c r="A957" s="6" t="s">
        <v>5420</v>
      </c>
      <c r="B957" s="7"/>
      <c r="C957" s="7" t="s">
        <v>5421</v>
      </c>
      <c r="D957" s="6" t="s">
        <v>5409</v>
      </c>
      <c r="E957" s="6" t="s">
        <v>5410</v>
      </c>
      <c r="F957" s="6" t="s">
        <v>5411</v>
      </c>
      <c r="G957" s="8" t="s">
        <v>5422</v>
      </c>
      <c r="H957" s="6">
        <v>4592</v>
      </c>
      <c r="I957" s="9">
        <v>8039.22</v>
      </c>
      <c r="J957" s="10">
        <v>1.7507</v>
      </c>
      <c r="K957" s="8"/>
      <c r="L957" s="6">
        <v>12</v>
      </c>
      <c r="M957" s="6"/>
      <c r="N957" s="8"/>
      <c r="O957" s="8" t="s">
        <v>48</v>
      </c>
      <c r="P957" s="11">
        <v>1.7507</v>
      </c>
      <c r="Q957" s="8" t="s">
        <v>39</v>
      </c>
      <c r="R957" s="8" t="s">
        <v>1004</v>
      </c>
      <c r="S957" s="8" t="s">
        <v>5423</v>
      </c>
      <c r="T957" s="8" t="s">
        <v>5424</v>
      </c>
      <c r="U957" s="8">
        <v>0</v>
      </c>
      <c r="V957" s="8">
        <v>49.02</v>
      </c>
      <c r="W957" s="8">
        <v>28</v>
      </c>
      <c r="X957" s="8">
        <v>0</v>
      </c>
      <c r="Y957" s="9">
        <f t="shared" si="138"/>
      </c>
      <c r="Z957" s="12">
        <f t="shared" si="139"/>
      </c>
      <c r="AA957" s="9">
        <f t="shared" si="140"/>
      </c>
      <c r="AB957" s="12">
        <f t="shared" si="141"/>
        <v>1.75071</v>
      </c>
      <c r="AC957" s="9">
        <f t="shared" si="142"/>
        <v>0</v>
      </c>
      <c r="AD957" s="12">
        <f t="shared" si="143"/>
        <v>8039.2144</v>
      </c>
      <c r="AE957" s="12"/>
    </row>
    <row r="958" spans="1:31" s="13" customFormat="1" ht="25.5" customHeight="1">
      <c r="A958" s="6" t="s">
        <v>5425</v>
      </c>
      <c r="B958" s="7"/>
      <c r="C958" s="7" t="s">
        <v>5426</v>
      </c>
      <c r="D958" s="6" t="s">
        <v>5409</v>
      </c>
      <c r="E958" s="6" t="s">
        <v>5410</v>
      </c>
      <c r="F958" s="6" t="s">
        <v>5411</v>
      </c>
      <c r="G958" s="8" t="s">
        <v>5427</v>
      </c>
      <c r="H958" s="6">
        <v>78008</v>
      </c>
      <c r="I958" s="9">
        <v>31117.4</v>
      </c>
      <c r="J958" s="10">
        <v>0.3989</v>
      </c>
      <c r="K958" s="8"/>
      <c r="L958" s="6">
        <v>12</v>
      </c>
      <c r="M958" s="6"/>
      <c r="N958" s="8"/>
      <c r="O958" s="8" t="s">
        <v>48</v>
      </c>
      <c r="P958" s="11">
        <v>0.3989</v>
      </c>
      <c r="Q958" s="8" t="s">
        <v>39</v>
      </c>
      <c r="R958" s="8" t="s">
        <v>1004</v>
      </c>
      <c r="S958" s="8" t="s">
        <v>5428</v>
      </c>
      <c r="T958" s="8" t="s">
        <v>5429</v>
      </c>
      <c r="U958" s="8">
        <v>0</v>
      </c>
      <c r="V958" s="8">
        <v>11.17</v>
      </c>
      <c r="W958" s="8">
        <v>28</v>
      </c>
      <c r="X958" s="8">
        <v>0</v>
      </c>
      <c r="Y958" s="9">
        <f t="shared" si="138"/>
      </c>
      <c r="Z958" s="12">
        <f t="shared" si="139"/>
      </c>
      <c r="AA958" s="9">
        <f t="shared" si="140"/>
      </c>
      <c r="AB958" s="12">
        <f t="shared" si="141"/>
        <v>0.39893</v>
      </c>
      <c r="AC958" s="9">
        <f t="shared" si="142"/>
        <v>0.010000000000005116</v>
      </c>
      <c r="AD958" s="12">
        <f t="shared" si="143"/>
        <v>31117.3912</v>
      </c>
      <c r="AE958" s="12"/>
    </row>
    <row r="959" spans="1:31" s="13" customFormat="1" ht="25.5" customHeight="1">
      <c r="A959" s="6" t="s">
        <v>5430</v>
      </c>
      <c r="B959" s="7"/>
      <c r="C959" s="7" t="s">
        <v>5431</v>
      </c>
      <c r="D959" s="6" t="s">
        <v>5432</v>
      </c>
      <c r="E959" s="6" t="s">
        <v>5433</v>
      </c>
      <c r="F959" s="6" t="s">
        <v>3494</v>
      </c>
      <c r="G959" s="8" t="s">
        <v>4479</v>
      </c>
      <c r="H959" s="6">
        <v>28270</v>
      </c>
      <c r="I959" s="9">
        <v>38447.2</v>
      </c>
      <c r="J959" s="10">
        <v>1.36</v>
      </c>
      <c r="K959" s="8"/>
      <c r="L959" s="6">
        <v>12</v>
      </c>
      <c r="M959" s="6"/>
      <c r="N959" s="8"/>
      <c r="O959" s="8" t="s">
        <v>32</v>
      </c>
      <c r="P959" s="11">
        <v>1.36</v>
      </c>
      <c r="Q959" s="8" t="s">
        <v>39</v>
      </c>
      <c r="R959" s="8" t="s">
        <v>61</v>
      </c>
      <c r="S959" s="8" t="s">
        <v>5434</v>
      </c>
      <c r="T959" s="8" t="s">
        <v>5435</v>
      </c>
      <c r="U959" s="8">
        <v>3</v>
      </c>
      <c r="V959" s="8">
        <v>0</v>
      </c>
      <c r="W959" s="8">
        <v>1</v>
      </c>
      <c r="X959" s="8">
        <v>0</v>
      </c>
      <c r="Y959" s="9">
        <f t="shared" si="138"/>
        <v>2.73</v>
      </c>
      <c r="Z959" s="12">
        <f t="shared" si="139"/>
        <v>2.73</v>
      </c>
      <c r="AA959" s="9">
        <f t="shared" si="140"/>
        <v>50.18</v>
      </c>
      <c r="AB959" s="12">
        <f t="shared" si="141"/>
      </c>
      <c r="AC959" s="9">
        <f t="shared" si="142"/>
      </c>
      <c r="AD959" s="12">
        <f t="shared" si="143"/>
        <v>38447.200000000004</v>
      </c>
      <c r="AE959" s="12"/>
    </row>
    <row r="960" spans="1:31" s="13" customFormat="1" ht="38.25" customHeight="1">
      <c r="A960" s="6" t="s">
        <v>5436</v>
      </c>
      <c r="B960" s="7"/>
      <c r="C960" s="7" t="s">
        <v>5437</v>
      </c>
      <c r="D960" s="6" t="s">
        <v>5438</v>
      </c>
      <c r="E960" s="6" t="s">
        <v>5439</v>
      </c>
      <c r="F960" s="6" t="s">
        <v>1030</v>
      </c>
      <c r="G960" s="8" t="s">
        <v>5440</v>
      </c>
      <c r="H960" s="6">
        <v>660800</v>
      </c>
      <c r="I960" s="9">
        <v>40242.72</v>
      </c>
      <c r="J960" s="10">
        <v>0.0609</v>
      </c>
      <c r="K960" s="8" t="s">
        <v>1766</v>
      </c>
      <c r="L960" s="6">
        <v>12</v>
      </c>
      <c r="M960" s="6"/>
      <c r="N960" s="8"/>
      <c r="O960" s="8" t="s">
        <v>32</v>
      </c>
      <c r="P960" s="11">
        <v>0.0596</v>
      </c>
      <c r="Q960" s="8" t="s">
        <v>39</v>
      </c>
      <c r="R960" s="8" t="s">
        <v>262</v>
      </c>
      <c r="S960" s="8" t="s">
        <v>5441</v>
      </c>
      <c r="T960" s="8" t="s">
        <v>5442</v>
      </c>
      <c r="U960" s="8">
        <v>0</v>
      </c>
      <c r="V960" s="8">
        <v>246.74435</v>
      </c>
      <c r="W960" s="8">
        <v>1</v>
      </c>
      <c r="X960" s="8">
        <v>100</v>
      </c>
      <c r="Y960" s="9">
        <f t="shared" si="138"/>
      </c>
      <c r="Z960" s="12">
        <f t="shared" si="139"/>
      </c>
      <c r="AA960" s="9">
        <f t="shared" si="140"/>
      </c>
      <c r="AB960" s="12">
        <f t="shared" si="141"/>
        <v>2.46744</v>
      </c>
      <c r="AC960" s="9">
        <f t="shared" si="142"/>
        <v>97.58</v>
      </c>
      <c r="AD960" s="12">
        <f t="shared" si="143"/>
        <v>39383.68</v>
      </c>
      <c r="AE960" s="12"/>
    </row>
    <row r="961" spans="1:31" s="13" customFormat="1" ht="38.25" customHeight="1">
      <c r="A961" s="6" t="s">
        <v>5443</v>
      </c>
      <c r="B961" s="7"/>
      <c r="C961" s="7" t="s">
        <v>5444</v>
      </c>
      <c r="D961" s="6" t="s">
        <v>5445</v>
      </c>
      <c r="E961" s="6" t="s">
        <v>5446</v>
      </c>
      <c r="F961" s="6" t="s">
        <v>36</v>
      </c>
      <c r="G961" s="8" t="s">
        <v>1680</v>
      </c>
      <c r="H961" s="6">
        <v>3709</v>
      </c>
      <c r="I961" s="9">
        <v>196.58</v>
      </c>
      <c r="J961" s="10">
        <v>0.053</v>
      </c>
      <c r="K961" s="8"/>
      <c r="L961" s="6">
        <v>12</v>
      </c>
      <c r="M961" s="6"/>
      <c r="N961" s="8"/>
      <c r="O961" s="8" t="s">
        <v>38</v>
      </c>
      <c r="P961" s="11">
        <v>0.053</v>
      </c>
      <c r="Q961" s="8" t="s">
        <v>39</v>
      </c>
      <c r="R961" s="8" t="s">
        <v>1260</v>
      </c>
      <c r="S961" s="8" t="s">
        <v>5447</v>
      </c>
      <c r="T961" s="8" t="s">
        <v>5448</v>
      </c>
      <c r="U961" s="8">
        <v>5.38</v>
      </c>
      <c r="V961" s="8">
        <v>0</v>
      </c>
      <c r="W961" s="8">
        <v>30</v>
      </c>
      <c r="X961" s="8">
        <v>0</v>
      </c>
      <c r="Y961" s="9">
        <f t="shared" si="138"/>
        <v>4.89</v>
      </c>
      <c r="Z961" s="12">
        <f t="shared" si="139"/>
        <v>0.163</v>
      </c>
      <c r="AA961" s="9">
        <f t="shared" si="140"/>
        <v>67.47999999999999</v>
      </c>
      <c r="AB961" s="12">
        <f t="shared" si="141"/>
      </c>
      <c r="AC961" s="9">
        <f t="shared" si="142"/>
      </c>
      <c r="AD961" s="12">
        <f t="shared" si="143"/>
        <v>196.577</v>
      </c>
      <c r="AE961" s="12"/>
    </row>
    <row r="962" spans="1:31" s="13" customFormat="1" ht="25.5" customHeight="1">
      <c r="A962" s="6" t="s">
        <v>5449</v>
      </c>
      <c r="B962" s="7"/>
      <c r="C962" s="7" t="s">
        <v>5450</v>
      </c>
      <c r="D962" s="6" t="s">
        <v>5445</v>
      </c>
      <c r="E962" s="6" t="s">
        <v>5446</v>
      </c>
      <c r="F962" s="6" t="s">
        <v>5451</v>
      </c>
      <c r="G962" s="8" t="s">
        <v>5452</v>
      </c>
      <c r="H962" s="6">
        <v>80</v>
      </c>
      <c r="I962" s="9">
        <v>165.6</v>
      </c>
      <c r="J962" s="10">
        <v>2.07</v>
      </c>
      <c r="K962" s="8"/>
      <c r="L962" s="6">
        <v>12</v>
      </c>
      <c r="M962" s="6"/>
      <c r="N962" s="8"/>
      <c r="O962" s="8" t="s">
        <v>38</v>
      </c>
      <c r="P962" s="11">
        <v>2.07</v>
      </c>
      <c r="Q962" s="8" t="s">
        <v>39</v>
      </c>
      <c r="R962" s="8" t="s">
        <v>1260</v>
      </c>
      <c r="S962" s="8" t="s">
        <v>5453</v>
      </c>
      <c r="T962" s="8" t="s">
        <v>5454</v>
      </c>
      <c r="U962" s="8">
        <v>4.98</v>
      </c>
      <c r="V962" s="8">
        <v>0</v>
      </c>
      <c r="W962" s="8">
        <v>1</v>
      </c>
      <c r="X962" s="8">
        <v>0</v>
      </c>
      <c r="Y962" s="9">
        <f t="shared" si="138"/>
        <v>4.53</v>
      </c>
      <c r="Z962" s="12">
        <f t="shared" si="139"/>
        <v>4.53</v>
      </c>
      <c r="AA962" s="9">
        <f t="shared" si="140"/>
        <v>54.3</v>
      </c>
      <c r="AB962" s="12">
        <f t="shared" si="141"/>
      </c>
      <c r="AC962" s="9">
        <f t="shared" si="142"/>
      </c>
      <c r="AD962" s="12">
        <f t="shared" si="143"/>
        <v>165.6</v>
      </c>
      <c r="AE962" s="12"/>
    </row>
    <row r="963" spans="1:31" s="13" customFormat="1" ht="25.5" customHeight="1">
      <c r="A963" s="6" t="s">
        <v>5455</v>
      </c>
      <c r="B963" s="7"/>
      <c r="C963" s="7" t="s">
        <v>5456</v>
      </c>
      <c r="D963" s="6" t="s">
        <v>5457</v>
      </c>
      <c r="E963" s="6" t="s">
        <v>5458</v>
      </c>
      <c r="F963" s="6" t="s">
        <v>1416</v>
      </c>
      <c r="G963" s="8" t="s">
        <v>5459</v>
      </c>
      <c r="H963" s="6">
        <v>160</v>
      </c>
      <c r="I963" s="9">
        <v>37.92</v>
      </c>
      <c r="J963" s="10">
        <v>0.237</v>
      </c>
      <c r="K963" s="8"/>
      <c r="L963" s="6">
        <v>12</v>
      </c>
      <c r="M963" s="6"/>
      <c r="N963" s="8"/>
      <c r="O963" s="8" t="s">
        <v>48</v>
      </c>
      <c r="P963" s="11">
        <v>0.237</v>
      </c>
      <c r="Q963" s="8" t="s">
        <v>39</v>
      </c>
      <c r="R963" s="8" t="s">
        <v>145</v>
      </c>
      <c r="S963" s="8" t="s">
        <v>5460</v>
      </c>
      <c r="T963" s="8" t="s">
        <v>5461</v>
      </c>
      <c r="U963" s="8">
        <v>51.5</v>
      </c>
      <c r="V963" s="8">
        <v>0</v>
      </c>
      <c r="W963" s="8">
        <v>8</v>
      </c>
      <c r="X963" s="8">
        <v>0</v>
      </c>
      <c r="Y963" s="9">
        <f t="shared" si="138"/>
        <v>46.82</v>
      </c>
      <c r="Z963" s="12">
        <f t="shared" si="139"/>
        <v>5.8525</v>
      </c>
      <c r="AA963" s="9">
        <f t="shared" si="140"/>
        <v>95.95</v>
      </c>
      <c r="AB963" s="12">
        <f t="shared" si="141"/>
      </c>
      <c r="AC963" s="9">
        <f t="shared" si="142"/>
      </c>
      <c r="AD963" s="12">
        <f t="shared" si="143"/>
        <v>37.92</v>
      </c>
      <c r="AE963" s="12"/>
    </row>
    <row r="964" spans="1:31" s="13" customFormat="1" ht="25.5" customHeight="1">
      <c r="A964" s="6" t="s">
        <v>5462</v>
      </c>
      <c r="B964" s="7"/>
      <c r="C964" s="7" t="s">
        <v>5463</v>
      </c>
      <c r="D964" s="6" t="s">
        <v>5464</v>
      </c>
      <c r="E964" s="6" t="s">
        <v>5465</v>
      </c>
      <c r="F964" s="6" t="s">
        <v>5466</v>
      </c>
      <c r="G964" s="8" t="s">
        <v>173</v>
      </c>
      <c r="H964" s="6">
        <v>98224</v>
      </c>
      <c r="I964" s="9">
        <v>33258.65</v>
      </c>
      <c r="J964" s="10">
        <v>0.3386</v>
      </c>
      <c r="K964" s="8"/>
      <c r="L964" s="6">
        <v>12</v>
      </c>
      <c r="M964" s="6"/>
      <c r="N964" s="8"/>
      <c r="O964" s="8" t="s">
        <v>32</v>
      </c>
      <c r="P964" s="11">
        <v>0.18146</v>
      </c>
      <c r="Q964" s="8" t="s">
        <v>39</v>
      </c>
      <c r="R964" s="8" t="s">
        <v>262</v>
      </c>
      <c r="S964" s="8" t="s">
        <v>5467</v>
      </c>
      <c r="T964" s="8" t="s">
        <v>5468</v>
      </c>
      <c r="U964" s="8">
        <v>0</v>
      </c>
      <c r="V964" s="8">
        <v>5.08121</v>
      </c>
      <c r="W964" s="8">
        <v>28</v>
      </c>
      <c r="X964" s="8">
        <v>0</v>
      </c>
      <c r="Y964" s="9">
        <f t="shared" si="138"/>
      </c>
      <c r="Z964" s="12">
        <f t="shared" si="139"/>
      </c>
      <c r="AA964" s="9">
        <f t="shared" si="140"/>
      </c>
      <c r="AB964" s="12">
        <f t="shared" si="141"/>
        <v>0.18147</v>
      </c>
      <c r="AC964" s="9">
        <f t="shared" si="142"/>
        <v>0.010000000000005116</v>
      </c>
      <c r="AD964" s="12">
        <f t="shared" si="143"/>
        <v>17823.72704</v>
      </c>
      <c r="AE964" s="12"/>
    </row>
    <row r="965" spans="1:31" s="13" customFormat="1" ht="25.5" customHeight="1">
      <c r="A965" s="6" t="s">
        <v>5469</v>
      </c>
      <c r="B965" s="7"/>
      <c r="C965" s="7" t="s">
        <v>5470</v>
      </c>
      <c r="D965" s="6" t="s">
        <v>5464</v>
      </c>
      <c r="E965" s="6" t="s">
        <v>5465</v>
      </c>
      <c r="F965" s="6" t="s">
        <v>5466</v>
      </c>
      <c r="G965" s="8" t="s">
        <v>917</v>
      </c>
      <c r="H965" s="6">
        <v>49616</v>
      </c>
      <c r="I965" s="9">
        <v>33138.53</v>
      </c>
      <c r="J965" s="10">
        <v>0.6679</v>
      </c>
      <c r="K965" s="8"/>
      <c r="L965" s="6">
        <v>12</v>
      </c>
      <c r="M965" s="6"/>
      <c r="N965" s="8"/>
      <c r="O965" s="8" t="s">
        <v>32</v>
      </c>
      <c r="P965" s="11">
        <v>0.35798</v>
      </c>
      <c r="Q965" s="8" t="s">
        <v>39</v>
      </c>
      <c r="R965" s="8" t="s">
        <v>262</v>
      </c>
      <c r="S965" s="8" t="s">
        <v>5471</v>
      </c>
      <c r="T965" s="8" t="s">
        <v>5472</v>
      </c>
      <c r="U965" s="8">
        <v>0</v>
      </c>
      <c r="V965" s="8">
        <v>10.02381</v>
      </c>
      <c r="W965" s="8">
        <v>28</v>
      </c>
      <c r="X965" s="8">
        <v>0</v>
      </c>
      <c r="Y965" s="9">
        <f aca="true" t="shared" si="144" ref="Y965:Y1010">IF(U965&gt;0,ROUND(U965*100/110,2),"")</f>
      </c>
      <c r="Z965" s="12">
        <f aca="true" t="shared" si="145" ref="Z965:Z1010">IF(W965*U965&gt;0,ROUND(Y965/IF(X965&gt;0,X965,W965)/IF(X965&gt;0,W965,1),5),Y965)</f>
      </c>
      <c r="AA965" s="9">
        <f aca="true" t="shared" si="146" ref="AA965:AA1010">IF(W965*U965&gt;0,100-ROUND(P965/Z965*100,2),"")</f>
      </c>
      <c r="AB965" s="12">
        <f aca="true" t="shared" si="147" ref="AB965:AB1010">IF(W965*V965&gt;0,ROUND(V965/IF(X965&gt;0,X965,W965)/IF(X965&gt;0,W965,1),5),"")</f>
        <v>0.35799</v>
      </c>
      <c r="AC965" s="9">
        <f aca="true" t="shared" si="148" ref="AC965:AC1010">IF(W965*V965&gt;0,100-ROUND(P965/AB965*100,2),"")</f>
        <v>0</v>
      </c>
      <c r="AD965" s="12">
        <f aca="true" t="shared" si="149" ref="AD965:AD1010">IF(ISNUMBER(H965),IF(ISNUMBER(P965),IF(P965&gt;0,P965*H965,""),""),"")</f>
        <v>17761.53568</v>
      </c>
      <c r="AE965" s="12"/>
    </row>
    <row r="966" spans="1:31" s="13" customFormat="1" ht="25.5" customHeight="1">
      <c r="A966" s="6" t="s">
        <v>5473</v>
      </c>
      <c r="B966" s="7"/>
      <c r="C966" s="7" t="s">
        <v>5474</v>
      </c>
      <c r="D966" s="6" t="s">
        <v>5464</v>
      </c>
      <c r="E966" s="6" t="s">
        <v>5465</v>
      </c>
      <c r="F966" s="6" t="s">
        <v>5466</v>
      </c>
      <c r="G966" s="8" t="s">
        <v>408</v>
      </c>
      <c r="H966" s="6">
        <v>25200</v>
      </c>
      <c r="I966" s="9">
        <v>25525.08</v>
      </c>
      <c r="J966" s="10">
        <v>1.0129</v>
      </c>
      <c r="K966" s="8"/>
      <c r="L966" s="6">
        <v>12</v>
      </c>
      <c r="M966" s="6"/>
      <c r="N966" s="8"/>
      <c r="O966" s="8" t="s">
        <v>55</v>
      </c>
      <c r="P966" s="11">
        <v>0.50049</v>
      </c>
      <c r="Q966" s="8" t="s">
        <v>39</v>
      </c>
      <c r="R966" s="8" t="s">
        <v>104</v>
      </c>
      <c r="S966" s="8" t="s">
        <v>5475</v>
      </c>
      <c r="T966" s="8" t="s">
        <v>5476</v>
      </c>
      <c r="U966" s="8">
        <v>0</v>
      </c>
      <c r="V966" s="8">
        <v>16.15</v>
      </c>
      <c r="W966" s="8">
        <v>28</v>
      </c>
      <c r="X966" s="8">
        <v>0</v>
      </c>
      <c r="Y966" s="9">
        <f t="shared" si="144"/>
      </c>
      <c r="Z966" s="12">
        <f t="shared" si="145"/>
      </c>
      <c r="AA966" s="9">
        <f t="shared" si="146"/>
      </c>
      <c r="AB966" s="12">
        <f t="shared" si="147"/>
        <v>0.57679</v>
      </c>
      <c r="AC966" s="9">
        <f t="shared" si="148"/>
        <v>13.230000000000004</v>
      </c>
      <c r="AD966" s="12">
        <f t="shared" si="149"/>
        <v>12612.348</v>
      </c>
      <c r="AE966" s="12"/>
    </row>
    <row r="967" spans="1:31" s="13" customFormat="1" ht="25.5" customHeight="1">
      <c r="A967" s="6" t="s">
        <v>5477</v>
      </c>
      <c r="B967" s="7"/>
      <c r="C967" s="7" t="s">
        <v>5478</v>
      </c>
      <c r="D967" s="6" t="s">
        <v>5464</v>
      </c>
      <c r="E967" s="6" t="s">
        <v>5465</v>
      </c>
      <c r="F967" s="6" t="s">
        <v>5466</v>
      </c>
      <c r="G967" s="8" t="s">
        <v>306</v>
      </c>
      <c r="H967" s="6">
        <v>55384</v>
      </c>
      <c r="I967" s="9">
        <v>7222.08</v>
      </c>
      <c r="J967" s="10">
        <v>0.1304</v>
      </c>
      <c r="K967" s="8"/>
      <c r="L967" s="6">
        <v>12</v>
      </c>
      <c r="M967" s="6"/>
      <c r="N967" s="8"/>
      <c r="O967" s="8" t="s">
        <v>32</v>
      </c>
      <c r="P967" s="11">
        <v>0.09996</v>
      </c>
      <c r="Q967" s="8" t="s">
        <v>39</v>
      </c>
      <c r="R967" s="8" t="s">
        <v>262</v>
      </c>
      <c r="S967" s="8" t="s">
        <v>5479</v>
      </c>
      <c r="T967" s="8" t="s">
        <v>5480</v>
      </c>
      <c r="U967" s="8">
        <v>0</v>
      </c>
      <c r="V967" s="8">
        <v>2.7992</v>
      </c>
      <c r="W967" s="8">
        <v>28</v>
      </c>
      <c r="X967" s="8">
        <v>0</v>
      </c>
      <c r="Y967" s="9">
        <f t="shared" si="144"/>
      </c>
      <c r="Z967" s="12">
        <f t="shared" si="145"/>
      </c>
      <c r="AA967" s="9">
        <f t="shared" si="146"/>
      </c>
      <c r="AB967" s="12">
        <f t="shared" si="147"/>
        <v>0.09997</v>
      </c>
      <c r="AC967" s="9">
        <f t="shared" si="148"/>
        <v>0.010000000000005116</v>
      </c>
      <c r="AD967" s="12">
        <f t="shared" si="149"/>
        <v>5536.1846399999995</v>
      </c>
      <c r="AE967" s="12"/>
    </row>
    <row r="968" spans="1:31" s="13" customFormat="1" ht="25.5" customHeight="1">
      <c r="A968" s="6" t="s">
        <v>5481</v>
      </c>
      <c r="B968" s="7"/>
      <c r="C968" s="7" t="s">
        <v>5482</v>
      </c>
      <c r="D968" s="6" t="s">
        <v>5464</v>
      </c>
      <c r="E968" s="6" t="s">
        <v>5465</v>
      </c>
      <c r="F968" s="6" t="s">
        <v>5466</v>
      </c>
      <c r="G968" s="8" t="s">
        <v>924</v>
      </c>
      <c r="H968" s="6">
        <v>9576</v>
      </c>
      <c r="I968" s="9">
        <v>17315.33</v>
      </c>
      <c r="J968" s="10">
        <v>1.8082</v>
      </c>
      <c r="K968" s="8"/>
      <c r="L968" s="6">
        <v>12</v>
      </c>
      <c r="M968" s="6"/>
      <c r="N968" s="8"/>
      <c r="O968" s="8" t="s">
        <v>55</v>
      </c>
      <c r="P968" s="11">
        <v>1.00142</v>
      </c>
      <c r="Q968" s="8" t="s">
        <v>39</v>
      </c>
      <c r="R968" s="8" t="s">
        <v>104</v>
      </c>
      <c r="S968" s="8" t="s">
        <v>5483</v>
      </c>
      <c r="T968" s="8" t="s">
        <v>5484</v>
      </c>
      <c r="U968" s="8">
        <v>0</v>
      </c>
      <c r="V968" s="8">
        <v>28.82</v>
      </c>
      <c r="W968" s="8">
        <v>28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1.02929</v>
      </c>
      <c r="AC968" s="9">
        <f t="shared" si="148"/>
        <v>2.7099999999999937</v>
      </c>
      <c r="AD968" s="12">
        <f t="shared" si="149"/>
        <v>9589.59792</v>
      </c>
      <c r="AE968" s="12"/>
    </row>
    <row r="969" spans="1:31" s="13" customFormat="1" ht="25.5" customHeight="1">
      <c r="A969" s="6" t="s">
        <v>5485</v>
      </c>
      <c r="B969" s="7"/>
      <c r="C969" s="7" t="s">
        <v>5486</v>
      </c>
      <c r="D969" s="6" t="s">
        <v>5487</v>
      </c>
      <c r="E969" s="6" t="s">
        <v>5488</v>
      </c>
      <c r="F969" s="6" t="s">
        <v>5489</v>
      </c>
      <c r="G969" s="8" t="s">
        <v>5490</v>
      </c>
      <c r="H969" s="6">
        <v>418</v>
      </c>
      <c r="I969" s="9">
        <v>2432.76</v>
      </c>
      <c r="J969" s="10">
        <v>5.82</v>
      </c>
      <c r="K969" s="8"/>
      <c r="L969" s="6">
        <v>12</v>
      </c>
      <c r="M969" s="6"/>
      <c r="N969" s="8"/>
      <c r="O969" s="8" t="s">
        <v>55</v>
      </c>
      <c r="P969" s="11">
        <v>5.82</v>
      </c>
      <c r="Q969" s="8" t="s">
        <v>39</v>
      </c>
      <c r="R969" s="8" t="s">
        <v>159</v>
      </c>
      <c r="S969" s="8" t="s">
        <v>5491</v>
      </c>
      <c r="T969" s="8" t="s">
        <v>5492</v>
      </c>
      <c r="U969" s="8">
        <v>12.82</v>
      </c>
      <c r="V969" s="8">
        <v>0</v>
      </c>
      <c r="W969" s="8">
        <v>1</v>
      </c>
      <c r="X969" s="8">
        <v>0</v>
      </c>
      <c r="Y969" s="9">
        <f t="shared" si="144"/>
        <v>11.65</v>
      </c>
      <c r="Z969" s="12">
        <f t="shared" si="145"/>
        <v>11.65</v>
      </c>
      <c r="AA969" s="9">
        <f t="shared" si="146"/>
        <v>50.04</v>
      </c>
      <c r="AB969" s="12">
        <f t="shared" si="147"/>
      </c>
      <c r="AC969" s="9">
        <f t="shared" si="148"/>
      </c>
      <c r="AD969" s="12">
        <f t="shared" si="149"/>
        <v>2432.76</v>
      </c>
      <c r="AE969" s="12"/>
    </row>
    <row r="970" spans="1:31" s="13" customFormat="1" ht="25.5" customHeight="1">
      <c r="A970" s="6" t="s">
        <v>5493</v>
      </c>
      <c r="B970" s="7"/>
      <c r="C970" s="7" t="s">
        <v>5494</v>
      </c>
      <c r="D970" s="6" t="s">
        <v>5495</v>
      </c>
      <c r="E970" s="6" t="s">
        <v>5496</v>
      </c>
      <c r="F970" s="6" t="s">
        <v>5497</v>
      </c>
      <c r="G970" s="8" t="s">
        <v>243</v>
      </c>
      <c r="H970" s="6">
        <v>131580</v>
      </c>
      <c r="I970" s="9">
        <v>45175.37</v>
      </c>
      <c r="J970" s="10">
        <v>0.34333</v>
      </c>
      <c r="K970" s="8"/>
      <c r="L970" s="6">
        <v>12</v>
      </c>
      <c r="M970" s="6"/>
      <c r="N970" s="8"/>
      <c r="O970" s="8" t="s">
        <v>32</v>
      </c>
      <c r="P970" s="11">
        <v>0.325</v>
      </c>
      <c r="Q970" s="8" t="s">
        <v>39</v>
      </c>
      <c r="R970" s="8" t="s">
        <v>86</v>
      </c>
      <c r="S970" s="8" t="s">
        <v>5498</v>
      </c>
      <c r="T970" s="8" t="s">
        <v>5499</v>
      </c>
      <c r="U970" s="8">
        <v>23.76</v>
      </c>
      <c r="V970" s="8">
        <v>0</v>
      </c>
      <c r="W970" s="8">
        <v>30</v>
      </c>
      <c r="X970" s="8">
        <v>0</v>
      </c>
      <c r="Y970" s="9">
        <f t="shared" si="144"/>
        <v>21.6</v>
      </c>
      <c r="Z970" s="12">
        <f t="shared" si="145"/>
        <v>0.72</v>
      </c>
      <c r="AA970" s="9">
        <f t="shared" si="146"/>
        <v>54.86</v>
      </c>
      <c r="AB970" s="12">
        <f t="shared" si="147"/>
      </c>
      <c r="AC970" s="9">
        <f t="shared" si="148"/>
      </c>
      <c r="AD970" s="12">
        <f t="shared" si="149"/>
        <v>42763.5</v>
      </c>
      <c r="AE970" s="12"/>
    </row>
    <row r="971" spans="1:31" s="13" customFormat="1" ht="25.5" customHeight="1">
      <c r="A971" s="6" t="s">
        <v>5500</v>
      </c>
      <c r="B971" s="7"/>
      <c r="C971" s="7" t="s">
        <v>5501</v>
      </c>
      <c r="D971" s="6" t="s">
        <v>5502</v>
      </c>
      <c r="E971" s="6" t="s">
        <v>5503</v>
      </c>
      <c r="F971" s="6" t="s">
        <v>1030</v>
      </c>
      <c r="G971" s="8" t="s">
        <v>5504</v>
      </c>
      <c r="H971" s="6">
        <v>1860</v>
      </c>
      <c r="I971" s="9">
        <v>411264.6</v>
      </c>
      <c r="J971" s="10">
        <v>221.11</v>
      </c>
      <c r="K971" s="8"/>
      <c r="L971" s="6">
        <v>12</v>
      </c>
      <c r="M971" s="6"/>
      <c r="N971" s="8"/>
      <c r="O971" s="8" t="s">
        <v>38</v>
      </c>
      <c r="P971" s="11">
        <v>221.11</v>
      </c>
      <c r="Q971" s="8" t="s">
        <v>39</v>
      </c>
      <c r="R971" s="8" t="s">
        <v>4160</v>
      </c>
      <c r="S971" s="8" t="s">
        <v>5505</v>
      </c>
      <c r="T971" s="8" t="s">
        <v>5506</v>
      </c>
      <c r="U971" s="8">
        <v>0</v>
      </c>
      <c r="V971" s="8">
        <v>221.11</v>
      </c>
      <c r="W971" s="8">
        <v>1</v>
      </c>
      <c r="X971" s="8">
        <v>0</v>
      </c>
      <c r="Y971" s="9">
        <f t="shared" si="144"/>
      </c>
      <c r="Z971" s="12">
        <f t="shared" si="145"/>
      </c>
      <c r="AA971" s="9">
        <f t="shared" si="146"/>
      </c>
      <c r="AB971" s="12">
        <f t="shared" si="147"/>
        <v>221.11</v>
      </c>
      <c r="AC971" s="9">
        <f t="shared" si="148"/>
        <v>0</v>
      </c>
      <c r="AD971" s="12">
        <f t="shared" si="149"/>
        <v>411264.60000000003</v>
      </c>
      <c r="AE971" s="12"/>
    </row>
    <row r="972" spans="1:31" s="13" customFormat="1" ht="25.5" customHeight="1">
      <c r="A972" s="6" t="s">
        <v>5507</v>
      </c>
      <c r="B972" s="7"/>
      <c r="C972" s="7" t="s">
        <v>5508</v>
      </c>
      <c r="D972" s="6" t="s">
        <v>5509</v>
      </c>
      <c r="E972" s="6" t="s">
        <v>5510</v>
      </c>
      <c r="F972" s="6"/>
      <c r="G972" s="8"/>
      <c r="H972" s="6" t="s">
        <v>182</v>
      </c>
      <c r="I972" s="9">
        <v>1011171.57</v>
      </c>
      <c r="J972" s="10">
        <v>0</v>
      </c>
      <c r="K972" s="8"/>
      <c r="L972" s="6">
        <v>12</v>
      </c>
      <c r="M972" s="6"/>
      <c r="N972" s="8"/>
      <c r="O972" s="8"/>
      <c r="P972" s="11">
        <v>1011171.56168</v>
      </c>
      <c r="Q972" s="8" t="s">
        <v>39</v>
      </c>
      <c r="R972" s="8" t="s">
        <v>546</v>
      </c>
      <c r="S972" s="8"/>
      <c r="T972" s="8"/>
      <c r="U972" s="8"/>
      <c r="V972" s="8">
        <v>0</v>
      </c>
      <c r="W972" s="8"/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</c>
      <c r="AC972" s="9">
        <f t="shared" si="148"/>
      </c>
      <c r="AD972" s="12">
        <f t="shared" si="149"/>
      </c>
      <c r="AE972" s="12"/>
    </row>
    <row r="973" spans="1:31" s="13" customFormat="1" ht="25.5" customHeight="1">
      <c r="A973" s="6" t="s">
        <v>5507</v>
      </c>
      <c r="B973" s="7" t="s">
        <v>263</v>
      </c>
      <c r="C973" s="7"/>
      <c r="D973" s="6" t="s">
        <v>5509</v>
      </c>
      <c r="E973" s="6" t="s">
        <v>5510</v>
      </c>
      <c r="F973" s="6" t="s">
        <v>2358</v>
      </c>
      <c r="G973" s="8" t="s">
        <v>5511</v>
      </c>
      <c r="H973" s="6">
        <v>100856</v>
      </c>
      <c r="I973" s="9">
        <v>1011171.57</v>
      </c>
      <c r="J973" s="10">
        <v>2.74357</v>
      </c>
      <c r="K973" s="8"/>
      <c r="L973" s="6">
        <v>12</v>
      </c>
      <c r="M973" s="6"/>
      <c r="N973" s="8"/>
      <c r="O973" s="8" t="s">
        <v>32</v>
      </c>
      <c r="P973" s="11">
        <v>2.74357</v>
      </c>
      <c r="Q973" s="8" t="s">
        <v>39</v>
      </c>
      <c r="R973" s="8" t="s">
        <v>546</v>
      </c>
      <c r="S973" s="8" t="s">
        <v>5512</v>
      </c>
      <c r="T973" s="8" t="s">
        <v>5513</v>
      </c>
      <c r="U973" s="8">
        <v>0</v>
      </c>
      <c r="V973" s="8">
        <v>80.87</v>
      </c>
      <c r="W973" s="8">
        <v>28</v>
      </c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  <v>2.88821</v>
      </c>
      <c r="AC973" s="9">
        <f t="shared" si="148"/>
        <v>5.010000000000005</v>
      </c>
      <c r="AD973" s="12">
        <f t="shared" si="149"/>
        <v>276705.49592</v>
      </c>
      <c r="AE973" s="12"/>
    </row>
    <row r="974" spans="1:31" s="13" customFormat="1" ht="25.5" customHeight="1">
      <c r="A974" s="6" t="s">
        <v>5507</v>
      </c>
      <c r="B974" s="7" t="s">
        <v>266</v>
      </c>
      <c r="C974" s="7"/>
      <c r="D974" s="6" t="s">
        <v>5509</v>
      </c>
      <c r="E974" s="6" t="s">
        <v>5510</v>
      </c>
      <c r="F974" s="6" t="s">
        <v>2358</v>
      </c>
      <c r="G974" s="8" t="s">
        <v>5514</v>
      </c>
      <c r="H974" s="6">
        <v>147504</v>
      </c>
      <c r="I974" s="9">
        <v>1011171.57</v>
      </c>
      <c r="J974" s="10">
        <v>2.74357</v>
      </c>
      <c r="K974" s="8"/>
      <c r="L974" s="6">
        <v>12</v>
      </c>
      <c r="M974" s="6"/>
      <c r="N974" s="8"/>
      <c r="O974" s="8" t="s">
        <v>32</v>
      </c>
      <c r="P974" s="11">
        <v>2.74357</v>
      </c>
      <c r="Q974" s="8" t="s">
        <v>39</v>
      </c>
      <c r="R974" s="8" t="s">
        <v>546</v>
      </c>
      <c r="S974" s="8" t="s">
        <v>5515</v>
      </c>
      <c r="T974" s="8" t="s">
        <v>5516</v>
      </c>
      <c r="U974" s="8">
        <v>0</v>
      </c>
      <c r="V974" s="8">
        <v>80.87</v>
      </c>
      <c r="W974" s="8">
        <v>28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2.88821</v>
      </c>
      <c r="AC974" s="9">
        <f t="shared" si="148"/>
        <v>5.010000000000005</v>
      </c>
      <c r="AD974" s="12">
        <f t="shared" si="149"/>
        <v>404687.54928000004</v>
      </c>
      <c r="AE974" s="12"/>
    </row>
    <row r="975" spans="1:31" s="13" customFormat="1" ht="25.5" customHeight="1">
      <c r="A975" s="6" t="s">
        <v>5507</v>
      </c>
      <c r="B975" s="7" t="s">
        <v>819</v>
      </c>
      <c r="C975" s="7"/>
      <c r="D975" s="6" t="s">
        <v>5509</v>
      </c>
      <c r="E975" s="6" t="s">
        <v>5510</v>
      </c>
      <c r="F975" s="6" t="s">
        <v>2358</v>
      </c>
      <c r="G975" s="8" t="s">
        <v>5517</v>
      </c>
      <c r="H975" s="6">
        <v>71232</v>
      </c>
      <c r="I975" s="9">
        <v>1011171.57</v>
      </c>
      <c r="J975" s="10">
        <v>4.62964</v>
      </c>
      <c r="K975" s="8"/>
      <c r="L975" s="6">
        <v>12</v>
      </c>
      <c r="M975" s="6"/>
      <c r="N975" s="8"/>
      <c r="O975" s="8" t="s">
        <v>32</v>
      </c>
      <c r="P975" s="11">
        <v>4.62964</v>
      </c>
      <c r="Q975" s="8" t="s">
        <v>39</v>
      </c>
      <c r="R975" s="8" t="s">
        <v>546</v>
      </c>
      <c r="S975" s="8" t="s">
        <v>5518</v>
      </c>
      <c r="T975" s="8" t="s">
        <v>5519</v>
      </c>
      <c r="U975" s="8">
        <v>0</v>
      </c>
      <c r="V975" s="8">
        <v>136.46</v>
      </c>
      <c r="W975" s="8">
        <v>28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4.87357</v>
      </c>
      <c r="AC975" s="9">
        <f t="shared" si="148"/>
        <v>5.010000000000005</v>
      </c>
      <c r="AD975" s="12">
        <f t="shared" si="149"/>
        <v>329778.51648</v>
      </c>
      <c r="AE975" s="12"/>
    </row>
    <row r="976" spans="1:31" s="13" customFormat="1" ht="25.5" customHeight="1">
      <c r="A976" s="6" t="s">
        <v>5520</v>
      </c>
      <c r="B976" s="7"/>
      <c r="C976" s="7" t="s">
        <v>5521</v>
      </c>
      <c r="D976" s="6" t="s">
        <v>5509</v>
      </c>
      <c r="E976" s="6" t="s">
        <v>5510</v>
      </c>
      <c r="F976" s="6"/>
      <c r="G976" s="8"/>
      <c r="H976" s="6" t="s">
        <v>182</v>
      </c>
      <c r="I976" s="9">
        <v>2079925.27</v>
      </c>
      <c r="J976" s="10">
        <v>0</v>
      </c>
      <c r="K976" s="8"/>
      <c r="L976" s="6">
        <v>12</v>
      </c>
      <c r="M976" s="6"/>
      <c r="N976" s="8"/>
      <c r="O976" s="8"/>
      <c r="P976" s="11">
        <v>2079761.6099999999</v>
      </c>
      <c r="Q976" s="8" t="s">
        <v>39</v>
      </c>
      <c r="R976" s="8" t="s">
        <v>546</v>
      </c>
      <c r="S976" s="8"/>
      <c r="T976" s="8"/>
      <c r="U976" s="8"/>
      <c r="V976" s="8">
        <v>0</v>
      </c>
      <c r="W976" s="8"/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</c>
      <c r="AC976" s="9">
        <f t="shared" si="148"/>
      </c>
      <c r="AD976" s="12">
        <f t="shared" si="149"/>
      </c>
      <c r="AE976" s="12"/>
    </row>
    <row r="977" spans="1:31" s="13" customFormat="1" ht="25.5" customHeight="1">
      <c r="A977" s="6" t="s">
        <v>5520</v>
      </c>
      <c r="B977" s="7" t="s">
        <v>263</v>
      </c>
      <c r="C977" s="7"/>
      <c r="D977" s="6" t="s">
        <v>5509</v>
      </c>
      <c r="E977" s="6" t="s">
        <v>5510</v>
      </c>
      <c r="F977" s="6" t="s">
        <v>5522</v>
      </c>
      <c r="G977" s="8" t="s">
        <v>201</v>
      </c>
      <c r="H977" s="6">
        <v>1027</v>
      </c>
      <c r="I977" s="9">
        <v>2079925.27</v>
      </c>
      <c r="J977" s="10">
        <v>169.62</v>
      </c>
      <c r="K977" s="8"/>
      <c r="L977" s="6">
        <v>12</v>
      </c>
      <c r="M977" s="6"/>
      <c r="N977" s="8"/>
      <c r="O977" s="8" t="s">
        <v>55</v>
      </c>
      <c r="P977" s="11">
        <v>169.62</v>
      </c>
      <c r="Q977" s="8" t="s">
        <v>39</v>
      </c>
      <c r="R977" s="8" t="s">
        <v>546</v>
      </c>
      <c r="S977" s="8" t="s">
        <v>5523</v>
      </c>
      <c r="T977" s="8" t="s">
        <v>5524</v>
      </c>
      <c r="U977" s="8">
        <v>0</v>
      </c>
      <c r="V977" s="8">
        <v>204.36</v>
      </c>
      <c r="W977" s="8">
        <v>1</v>
      </c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  <v>204.36</v>
      </c>
      <c r="AC977" s="9">
        <f t="shared" si="148"/>
        <v>17</v>
      </c>
      <c r="AD977" s="12">
        <f t="shared" si="149"/>
        <v>174199.74</v>
      </c>
      <c r="AE977" s="12"/>
    </row>
    <row r="978" spans="1:31" s="13" customFormat="1" ht="25.5" customHeight="1">
      <c r="A978" s="6" t="s">
        <v>5520</v>
      </c>
      <c r="B978" s="7" t="s">
        <v>266</v>
      </c>
      <c r="C978" s="7"/>
      <c r="D978" s="6" t="s">
        <v>5509</v>
      </c>
      <c r="E978" s="6" t="s">
        <v>5510</v>
      </c>
      <c r="F978" s="6" t="s">
        <v>5522</v>
      </c>
      <c r="G978" s="8" t="s">
        <v>311</v>
      </c>
      <c r="H978" s="6">
        <v>1408</v>
      </c>
      <c r="I978" s="9">
        <v>2079925.27</v>
      </c>
      <c r="J978" s="10">
        <v>218.85</v>
      </c>
      <c r="K978" s="8"/>
      <c r="L978" s="6">
        <v>12</v>
      </c>
      <c r="M978" s="6"/>
      <c r="N978" s="8"/>
      <c r="O978" s="8" t="s">
        <v>55</v>
      </c>
      <c r="P978" s="11">
        <v>218.85</v>
      </c>
      <c r="Q978" s="8" t="s">
        <v>39</v>
      </c>
      <c r="R978" s="8" t="s">
        <v>546</v>
      </c>
      <c r="S978" s="8" t="s">
        <v>5525</v>
      </c>
      <c r="T978" s="8" t="s">
        <v>5526</v>
      </c>
      <c r="U978" s="8">
        <v>0</v>
      </c>
      <c r="V978" s="8">
        <v>263.68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263.68</v>
      </c>
      <c r="AC978" s="9">
        <f t="shared" si="148"/>
        <v>17</v>
      </c>
      <c r="AD978" s="12">
        <f t="shared" si="149"/>
        <v>308140.8</v>
      </c>
      <c r="AE978" s="12"/>
    </row>
    <row r="979" spans="1:31" s="13" customFormat="1" ht="25.5" customHeight="1">
      <c r="A979" s="6" t="s">
        <v>5520</v>
      </c>
      <c r="B979" s="7" t="s">
        <v>819</v>
      </c>
      <c r="C979" s="7"/>
      <c r="D979" s="6" t="s">
        <v>5509</v>
      </c>
      <c r="E979" s="6" t="s">
        <v>5510</v>
      </c>
      <c r="F979" s="6" t="s">
        <v>5522</v>
      </c>
      <c r="G979" s="8" t="s">
        <v>77</v>
      </c>
      <c r="H979" s="6">
        <v>2391</v>
      </c>
      <c r="I979" s="9">
        <v>2079925.27</v>
      </c>
      <c r="J979" s="10">
        <v>257.09</v>
      </c>
      <c r="K979" s="8"/>
      <c r="L979" s="6">
        <v>12</v>
      </c>
      <c r="M979" s="6"/>
      <c r="N979" s="8"/>
      <c r="O979" s="8" t="s">
        <v>55</v>
      </c>
      <c r="P979" s="11">
        <v>257.09</v>
      </c>
      <c r="Q979" s="8" t="s">
        <v>39</v>
      </c>
      <c r="R979" s="8" t="s">
        <v>546</v>
      </c>
      <c r="S979" s="8" t="s">
        <v>5527</v>
      </c>
      <c r="T979" s="8" t="s">
        <v>5528</v>
      </c>
      <c r="U979" s="8">
        <v>0</v>
      </c>
      <c r="V979" s="8">
        <v>329.6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329.6</v>
      </c>
      <c r="AC979" s="9">
        <f t="shared" si="148"/>
        <v>22</v>
      </c>
      <c r="AD979" s="12">
        <f t="shared" si="149"/>
        <v>614702.19</v>
      </c>
      <c r="AE979" s="12"/>
    </row>
    <row r="980" spans="1:31" s="13" customFormat="1" ht="25.5" customHeight="1">
      <c r="A980" s="6" t="s">
        <v>5520</v>
      </c>
      <c r="B980" s="7" t="s">
        <v>1638</v>
      </c>
      <c r="C980" s="7"/>
      <c r="D980" s="6" t="s">
        <v>5509</v>
      </c>
      <c r="E980" s="6" t="s">
        <v>5510</v>
      </c>
      <c r="F980" s="6" t="s">
        <v>5522</v>
      </c>
      <c r="G980" s="8" t="s">
        <v>255</v>
      </c>
      <c r="H980" s="6">
        <v>3058</v>
      </c>
      <c r="I980" s="9">
        <v>2079925.27</v>
      </c>
      <c r="J980" s="10">
        <v>321.36</v>
      </c>
      <c r="K980" s="8"/>
      <c r="L980" s="6">
        <v>12</v>
      </c>
      <c r="M980" s="6"/>
      <c r="N980" s="8"/>
      <c r="O980" s="8" t="s">
        <v>55</v>
      </c>
      <c r="P980" s="11">
        <v>321.36</v>
      </c>
      <c r="Q980" s="8" t="s">
        <v>39</v>
      </c>
      <c r="R980" s="8" t="s">
        <v>546</v>
      </c>
      <c r="S980" s="8" t="s">
        <v>5529</v>
      </c>
      <c r="T980" s="8" t="s">
        <v>5530</v>
      </c>
      <c r="U980" s="8">
        <v>0</v>
      </c>
      <c r="V980" s="8">
        <v>412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412</v>
      </c>
      <c r="AC980" s="9">
        <f t="shared" si="148"/>
        <v>22</v>
      </c>
      <c r="AD980" s="12">
        <f t="shared" si="149"/>
        <v>982718.88</v>
      </c>
      <c r="AE980" s="12"/>
    </row>
    <row r="981" spans="1:31" s="13" customFormat="1" ht="38.25" customHeight="1">
      <c r="A981" s="6" t="s">
        <v>5531</v>
      </c>
      <c r="B981" s="7"/>
      <c r="C981" s="7" t="s">
        <v>5532</v>
      </c>
      <c r="D981" s="6" t="s">
        <v>5533</v>
      </c>
      <c r="E981" s="6" t="s">
        <v>5534</v>
      </c>
      <c r="F981" s="6" t="s">
        <v>196</v>
      </c>
      <c r="G981" s="8" t="s">
        <v>5535</v>
      </c>
      <c r="H981" s="6">
        <v>1000</v>
      </c>
      <c r="I981" s="9">
        <v>814350</v>
      </c>
      <c r="J981" s="10">
        <v>814.35</v>
      </c>
      <c r="K981" s="8"/>
      <c r="L981" s="6">
        <v>12</v>
      </c>
      <c r="M981" s="6"/>
      <c r="N981" s="8"/>
      <c r="O981" s="8" t="s">
        <v>32</v>
      </c>
      <c r="P981" s="11">
        <v>814.35</v>
      </c>
      <c r="Q981" s="8" t="s">
        <v>39</v>
      </c>
      <c r="R981" s="8" t="s">
        <v>409</v>
      </c>
      <c r="S981" s="8" t="s">
        <v>5536</v>
      </c>
      <c r="T981" s="8" t="s">
        <v>5537</v>
      </c>
      <c r="U981" s="8">
        <v>0</v>
      </c>
      <c r="V981" s="8">
        <v>904.83</v>
      </c>
      <c r="W981" s="8">
        <v>1</v>
      </c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  <v>904.83</v>
      </c>
      <c r="AC981" s="9">
        <f t="shared" si="148"/>
        <v>10</v>
      </c>
      <c r="AD981" s="12">
        <f t="shared" si="149"/>
        <v>814350</v>
      </c>
      <c r="AE981" s="12"/>
    </row>
    <row r="982" spans="1:31" s="13" customFormat="1" ht="38.25" customHeight="1">
      <c r="A982" s="6" t="s">
        <v>5538</v>
      </c>
      <c r="B982" s="7"/>
      <c r="C982" s="7" t="s">
        <v>5539</v>
      </c>
      <c r="D982" s="6" t="s">
        <v>5533</v>
      </c>
      <c r="E982" s="6" t="s">
        <v>5534</v>
      </c>
      <c r="F982" s="6" t="s">
        <v>196</v>
      </c>
      <c r="G982" s="8" t="s">
        <v>5540</v>
      </c>
      <c r="H982" s="6">
        <v>1351</v>
      </c>
      <c r="I982" s="9">
        <v>662489.87</v>
      </c>
      <c r="J982" s="10">
        <v>490.37</v>
      </c>
      <c r="K982" s="8"/>
      <c r="L982" s="6">
        <v>12</v>
      </c>
      <c r="M982" s="6"/>
      <c r="N982" s="8"/>
      <c r="O982" s="8" t="s">
        <v>32</v>
      </c>
      <c r="P982" s="11">
        <v>490.37</v>
      </c>
      <c r="Q982" s="8" t="s">
        <v>39</v>
      </c>
      <c r="R982" s="8" t="s">
        <v>409</v>
      </c>
      <c r="S982" s="8" t="s">
        <v>5541</v>
      </c>
      <c r="T982" s="8" t="s">
        <v>5542</v>
      </c>
      <c r="U982" s="8">
        <v>0</v>
      </c>
      <c r="V982" s="8">
        <v>544.86</v>
      </c>
      <c r="W982" s="8">
        <v>1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544.86</v>
      </c>
      <c r="AC982" s="9">
        <f t="shared" si="148"/>
        <v>10</v>
      </c>
      <c r="AD982" s="12">
        <f t="shared" si="149"/>
        <v>662489.87</v>
      </c>
      <c r="AE982" s="12"/>
    </row>
    <row r="983" spans="1:31" s="13" customFormat="1" ht="25.5" customHeight="1">
      <c r="A983" s="6" t="s">
        <v>5543</v>
      </c>
      <c r="B983" s="7"/>
      <c r="C983" s="7" t="s">
        <v>5544</v>
      </c>
      <c r="D983" s="6" t="s">
        <v>5545</v>
      </c>
      <c r="E983" s="6" t="s">
        <v>5546</v>
      </c>
      <c r="F983" s="6" t="s">
        <v>5547</v>
      </c>
      <c r="G983" s="8" t="s">
        <v>5548</v>
      </c>
      <c r="H983" s="6">
        <v>13233</v>
      </c>
      <c r="I983" s="9">
        <v>571812.34</v>
      </c>
      <c r="J983" s="10">
        <v>43.21</v>
      </c>
      <c r="K983" s="8"/>
      <c r="L983" s="6">
        <v>12</v>
      </c>
      <c r="M983" s="6"/>
      <c r="N983" s="8"/>
      <c r="O983" s="8" t="s">
        <v>38</v>
      </c>
      <c r="P983" s="11">
        <v>43.21</v>
      </c>
      <c r="Q983" s="8" t="s">
        <v>39</v>
      </c>
      <c r="R983" s="8" t="s">
        <v>675</v>
      </c>
      <c r="S983" s="8" t="s">
        <v>5549</v>
      </c>
      <c r="T983" s="8" t="s">
        <v>5550</v>
      </c>
      <c r="U983" s="8">
        <v>0</v>
      </c>
      <c r="V983" s="8">
        <v>68.4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68.4</v>
      </c>
      <c r="AC983" s="9">
        <f t="shared" si="148"/>
        <v>36.83</v>
      </c>
      <c r="AD983" s="12">
        <f t="shared" si="149"/>
        <v>571797.93</v>
      </c>
      <c r="AE983" s="12"/>
    </row>
    <row r="984" spans="1:31" s="13" customFormat="1" ht="25.5">
      <c r="A984" s="21" t="s">
        <v>5551</v>
      </c>
      <c r="B984" s="22"/>
      <c r="C984" s="22" t="s">
        <v>5552</v>
      </c>
      <c r="D984" s="21" t="s">
        <v>5553</v>
      </c>
      <c r="E984" s="21" t="s">
        <v>5554</v>
      </c>
      <c r="F984" s="21"/>
      <c r="G984" s="23"/>
      <c r="H984" s="21" t="s">
        <v>182</v>
      </c>
      <c r="I984" s="24">
        <v>935125.38</v>
      </c>
      <c r="J984" s="25">
        <v>0</v>
      </c>
      <c r="K984" s="23"/>
      <c r="L984" s="21">
        <v>12</v>
      </c>
      <c r="M984" s="6"/>
      <c r="N984" s="8"/>
      <c r="O984" s="23"/>
      <c r="P984" s="26">
        <v>935125.375</v>
      </c>
      <c r="Q984" s="23" t="s">
        <v>39</v>
      </c>
      <c r="R984" s="23" t="s">
        <v>7916</v>
      </c>
      <c r="S984" s="23"/>
      <c r="T984" s="23"/>
      <c r="U984" s="23"/>
      <c r="V984" s="23">
        <v>0</v>
      </c>
      <c r="W984" s="23"/>
      <c r="X984" s="23">
        <v>0</v>
      </c>
      <c r="Y984" s="24">
        <f t="shared" si="144"/>
      </c>
      <c r="Z984" s="27">
        <f t="shared" si="145"/>
      </c>
      <c r="AA984" s="24">
        <f t="shared" si="146"/>
      </c>
      <c r="AB984" s="27">
        <f t="shared" si="147"/>
      </c>
      <c r="AC984" s="24">
        <f t="shared" si="148"/>
      </c>
      <c r="AD984" s="27">
        <f t="shared" si="149"/>
      </c>
      <c r="AE984" s="27" t="s">
        <v>7917</v>
      </c>
    </row>
    <row r="985" spans="1:31" s="13" customFormat="1" ht="25.5">
      <c r="A985" s="21" t="s">
        <v>5551</v>
      </c>
      <c r="B985" s="22" t="s">
        <v>263</v>
      </c>
      <c r="C985" s="22"/>
      <c r="D985" s="21" t="s">
        <v>5553</v>
      </c>
      <c r="E985" s="21" t="s">
        <v>5554</v>
      </c>
      <c r="F985" s="21" t="s">
        <v>195</v>
      </c>
      <c r="G985" s="23" t="s">
        <v>5555</v>
      </c>
      <c r="H985" s="21">
        <v>398</v>
      </c>
      <c r="I985" s="24">
        <v>935125.38</v>
      </c>
      <c r="J985" s="25">
        <v>1534.25</v>
      </c>
      <c r="K985" s="23"/>
      <c r="L985" s="21">
        <v>12</v>
      </c>
      <c r="M985" s="6"/>
      <c r="N985" s="8"/>
      <c r="O985" s="23" t="s">
        <v>48</v>
      </c>
      <c r="P985" s="26">
        <v>1534.25</v>
      </c>
      <c r="Q985" s="23" t="s">
        <v>39</v>
      </c>
      <c r="R985" s="23" t="s">
        <v>7916</v>
      </c>
      <c r="S985" s="23" t="s">
        <v>5556</v>
      </c>
      <c r="T985" s="23" t="s">
        <v>5557</v>
      </c>
      <c r="U985" s="23">
        <v>0</v>
      </c>
      <c r="V985" s="23">
        <v>1534.25</v>
      </c>
      <c r="W985" s="23">
        <v>1</v>
      </c>
      <c r="X985" s="23">
        <v>0</v>
      </c>
      <c r="Y985" s="24">
        <f t="shared" si="144"/>
      </c>
      <c r="Z985" s="27">
        <f t="shared" si="145"/>
      </c>
      <c r="AA985" s="24">
        <f t="shared" si="146"/>
      </c>
      <c r="AB985" s="27">
        <f t="shared" si="147"/>
        <v>1534.25</v>
      </c>
      <c r="AC985" s="24">
        <f t="shared" si="148"/>
        <v>0</v>
      </c>
      <c r="AD985" s="27">
        <f t="shared" si="149"/>
        <v>610631.5</v>
      </c>
      <c r="AE985" s="27" t="s">
        <v>7917</v>
      </c>
    </row>
    <row r="986" spans="1:31" s="13" customFormat="1" ht="25.5">
      <c r="A986" s="21" t="s">
        <v>5551</v>
      </c>
      <c r="B986" s="22" t="s">
        <v>266</v>
      </c>
      <c r="C986" s="22"/>
      <c r="D986" s="21" t="s">
        <v>5553</v>
      </c>
      <c r="E986" s="21" t="s">
        <v>5554</v>
      </c>
      <c r="F986" s="21" t="s">
        <v>195</v>
      </c>
      <c r="G986" s="23" t="s">
        <v>5558</v>
      </c>
      <c r="H986" s="21">
        <v>846</v>
      </c>
      <c r="I986" s="24">
        <v>935125.38</v>
      </c>
      <c r="J986" s="25">
        <v>383.5625</v>
      </c>
      <c r="K986" s="23"/>
      <c r="L986" s="21">
        <v>12</v>
      </c>
      <c r="M986" s="6"/>
      <c r="N986" s="8"/>
      <c r="O986" s="23" t="s">
        <v>48</v>
      </c>
      <c r="P986" s="26">
        <v>383.5625</v>
      </c>
      <c r="Q986" s="23" t="s">
        <v>39</v>
      </c>
      <c r="R986" s="23" t="s">
        <v>7916</v>
      </c>
      <c r="S986" s="23" t="s">
        <v>5559</v>
      </c>
      <c r="T986" s="23" t="s">
        <v>5560</v>
      </c>
      <c r="U986" s="23">
        <v>0</v>
      </c>
      <c r="V986" s="23">
        <v>383.5625</v>
      </c>
      <c r="W986" s="23">
        <v>1</v>
      </c>
      <c r="X986" s="23">
        <v>0</v>
      </c>
      <c r="Y986" s="24">
        <f t="shared" si="144"/>
      </c>
      <c r="Z986" s="27">
        <f t="shared" si="145"/>
      </c>
      <c r="AA986" s="24">
        <f t="shared" si="146"/>
      </c>
      <c r="AB986" s="27">
        <f t="shared" si="147"/>
        <v>383.5625</v>
      </c>
      <c r="AC986" s="24">
        <f t="shared" si="148"/>
        <v>0</v>
      </c>
      <c r="AD986" s="27">
        <f t="shared" si="149"/>
        <v>324493.875</v>
      </c>
      <c r="AE986" s="27" t="s">
        <v>7917</v>
      </c>
    </row>
    <row r="987" spans="1:31" s="13" customFormat="1" ht="38.25" customHeight="1">
      <c r="A987" s="6" t="s">
        <v>5561</v>
      </c>
      <c r="B987" s="7"/>
      <c r="C987" s="7" t="s">
        <v>5562</v>
      </c>
      <c r="D987" s="6" t="s">
        <v>5563</v>
      </c>
      <c r="E987" s="6" t="s">
        <v>5564</v>
      </c>
      <c r="F987" s="6" t="s">
        <v>36</v>
      </c>
      <c r="G987" s="8" t="s">
        <v>917</v>
      </c>
      <c r="H987" s="6">
        <v>2051868</v>
      </c>
      <c r="I987" s="9">
        <v>102.6</v>
      </c>
      <c r="J987" s="10">
        <v>5E-05</v>
      </c>
      <c r="K987" s="8"/>
      <c r="L987" s="6">
        <v>12</v>
      </c>
      <c r="M987" s="6"/>
      <c r="N987" s="8"/>
      <c r="O987" s="8" t="s">
        <v>48</v>
      </c>
      <c r="P987" s="11">
        <v>2E-05</v>
      </c>
      <c r="Q987" s="8" t="s">
        <v>39</v>
      </c>
      <c r="R987" s="8" t="s">
        <v>1398</v>
      </c>
      <c r="S987" s="8" t="s">
        <v>5565</v>
      </c>
      <c r="T987" s="8" t="s">
        <v>5566</v>
      </c>
      <c r="U987" s="8">
        <v>0</v>
      </c>
      <c r="V987" s="8">
        <v>3.48</v>
      </c>
      <c r="W987" s="8">
        <v>14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0.24857</v>
      </c>
      <c r="AC987" s="9">
        <f t="shared" si="148"/>
        <v>99.99</v>
      </c>
      <c r="AD987" s="12">
        <f t="shared" si="149"/>
        <v>41.03736000000001</v>
      </c>
      <c r="AE987" s="12"/>
    </row>
    <row r="988" spans="1:31" s="13" customFormat="1" ht="38.25" customHeight="1">
      <c r="A988" s="6" t="s">
        <v>5567</v>
      </c>
      <c r="B988" s="7"/>
      <c r="C988" s="7" t="s">
        <v>5568</v>
      </c>
      <c r="D988" s="6" t="s">
        <v>5563</v>
      </c>
      <c r="E988" s="6" t="s">
        <v>5564</v>
      </c>
      <c r="F988" s="6" t="s">
        <v>36</v>
      </c>
      <c r="G988" s="8" t="s">
        <v>408</v>
      </c>
      <c r="H988" s="6">
        <v>1942144</v>
      </c>
      <c r="I988" s="9">
        <v>97.11</v>
      </c>
      <c r="J988" s="10">
        <v>5E-05</v>
      </c>
      <c r="K988" s="8"/>
      <c r="L988" s="6">
        <v>12</v>
      </c>
      <c r="M988" s="6"/>
      <c r="N988" s="8"/>
      <c r="O988" s="8" t="s">
        <v>48</v>
      </c>
      <c r="P988" s="11">
        <v>4E-05</v>
      </c>
      <c r="Q988" s="8" t="s">
        <v>39</v>
      </c>
      <c r="R988" s="8" t="s">
        <v>1398</v>
      </c>
      <c r="S988" s="8" t="s">
        <v>5569</v>
      </c>
      <c r="T988" s="8" t="s">
        <v>5570</v>
      </c>
      <c r="U988" s="8">
        <v>0</v>
      </c>
      <c r="V988" s="8">
        <v>5.8</v>
      </c>
      <c r="W988" s="8">
        <v>14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0.41429</v>
      </c>
      <c r="AC988" s="9">
        <f t="shared" si="148"/>
        <v>99.99</v>
      </c>
      <c r="AD988" s="12">
        <f t="shared" si="149"/>
        <v>77.68576</v>
      </c>
      <c r="AE988" s="12"/>
    </row>
    <row r="989" spans="1:31" s="13" customFormat="1" ht="38.25" customHeight="1">
      <c r="A989" s="6" t="s">
        <v>5571</v>
      </c>
      <c r="B989" s="7"/>
      <c r="C989" s="7" t="s">
        <v>5572</v>
      </c>
      <c r="D989" s="6" t="s">
        <v>5573</v>
      </c>
      <c r="E989" s="6" t="s">
        <v>5574</v>
      </c>
      <c r="F989" s="6" t="s">
        <v>36</v>
      </c>
      <c r="G989" s="8" t="s">
        <v>5575</v>
      </c>
      <c r="H989" s="6">
        <v>91242</v>
      </c>
      <c r="I989" s="9">
        <v>278746.35</v>
      </c>
      <c r="J989" s="10">
        <v>3.055</v>
      </c>
      <c r="K989" s="8"/>
      <c r="L989" s="6">
        <v>12</v>
      </c>
      <c r="M989" s="6"/>
      <c r="N989" s="8"/>
      <c r="O989" s="8" t="s">
        <v>55</v>
      </c>
      <c r="P989" s="11">
        <v>3.055</v>
      </c>
      <c r="Q989" s="8" t="s">
        <v>39</v>
      </c>
      <c r="R989" s="8" t="s">
        <v>409</v>
      </c>
      <c r="S989" s="8" t="s">
        <v>5576</v>
      </c>
      <c r="T989" s="8" t="s">
        <v>5577</v>
      </c>
      <c r="U989" s="8">
        <v>0</v>
      </c>
      <c r="V989" s="8">
        <v>92.9</v>
      </c>
      <c r="W989" s="8">
        <v>28</v>
      </c>
      <c r="X989" s="8">
        <v>0</v>
      </c>
      <c r="Y989" s="9">
        <f t="shared" si="144"/>
      </c>
      <c r="Z989" s="12">
        <f t="shared" si="145"/>
      </c>
      <c r="AA989" s="9">
        <f t="shared" si="146"/>
      </c>
      <c r="AB989" s="12">
        <f t="shared" si="147"/>
        <v>3.31786</v>
      </c>
      <c r="AC989" s="9">
        <f t="shared" si="148"/>
        <v>7.920000000000002</v>
      </c>
      <c r="AD989" s="12">
        <f t="shared" si="149"/>
        <v>278744.31</v>
      </c>
      <c r="AE989" s="12"/>
    </row>
    <row r="990" spans="1:31" s="13" customFormat="1" ht="38.25" customHeight="1">
      <c r="A990" s="6" t="s">
        <v>5578</v>
      </c>
      <c r="B990" s="7"/>
      <c r="C990" s="7" t="s">
        <v>5579</v>
      </c>
      <c r="D990" s="6" t="s">
        <v>5573</v>
      </c>
      <c r="E990" s="6" t="s">
        <v>5574</v>
      </c>
      <c r="F990" s="6" t="s">
        <v>36</v>
      </c>
      <c r="G990" s="8" t="s">
        <v>5580</v>
      </c>
      <c r="H990" s="6">
        <v>20794</v>
      </c>
      <c r="I990" s="9">
        <v>127062.9</v>
      </c>
      <c r="J990" s="10">
        <v>6.11036</v>
      </c>
      <c r="K990" s="8"/>
      <c r="L990" s="6">
        <v>12</v>
      </c>
      <c r="M990" s="6"/>
      <c r="N990" s="8"/>
      <c r="O990" s="8" t="s">
        <v>55</v>
      </c>
      <c r="P990" s="11">
        <v>6.11036</v>
      </c>
      <c r="Q990" s="8" t="s">
        <v>39</v>
      </c>
      <c r="R990" s="8" t="s">
        <v>409</v>
      </c>
      <c r="S990" s="8" t="s">
        <v>5581</v>
      </c>
      <c r="T990" s="8" t="s">
        <v>5582</v>
      </c>
      <c r="U990" s="8">
        <v>0</v>
      </c>
      <c r="V990" s="8">
        <v>185.81</v>
      </c>
      <c r="W990" s="8">
        <v>28</v>
      </c>
      <c r="X990" s="8">
        <v>0</v>
      </c>
      <c r="Y990" s="9">
        <f t="shared" si="144"/>
      </c>
      <c r="Z990" s="12">
        <f t="shared" si="145"/>
      </c>
      <c r="AA990" s="9">
        <f t="shared" si="146"/>
      </c>
      <c r="AB990" s="12">
        <f t="shared" si="147"/>
        <v>6.63607</v>
      </c>
      <c r="AC990" s="9">
        <f t="shared" si="148"/>
        <v>7.920000000000002</v>
      </c>
      <c r="AD990" s="12">
        <f t="shared" si="149"/>
        <v>127058.82584</v>
      </c>
      <c r="AE990" s="12"/>
    </row>
    <row r="991" spans="1:31" s="13" customFormat="1" ht="25.5" customHeight="1">
      <c r="A991" s="6" t="s">
        <v>5583</v>
      </c>
      <c r="B991" s="7"/>
      <c r="C991" s="7" t="s">
        <v>5584</v>
      </c>
      <c r="D991" s="6" t="s">
        <v>5573</v>
      </c>
      <c r="E991" s="6" t="s">
        <v>5574</v>
      </c>
      <c r="F991" s="6" t="s">
        <v>1201</v>
      </c>
      <c r="G991" s="8" t="s">
        <v>5585</v>
      </c>
      <c r="H991" s="6">
        <v>61726</v>
      </c>
      <c r="I991" s="9">
        <v>956516.43</v>
      </c>
      <c r="J991" s="10">
        <v>15.496</v>
      </c>
      <c r="K991" s="8"/>
      <c r="L991" s="6">
        <v>12</v>
      </c>
      <c r="M991" s="6"/>
      <c r="N991" s="8"/>
      <c r="O991" s="8" t="s">
        <v>32</v>
      </c>
      <c r="P991" s="11">
        <v>15.496</v>
      </c>
      <c r="Q991" s="8" t="s">
        <v>39</v>
      </c>
      <c r="R991" s="8" t="s">
        <v>409</v>
      </c>
      <c r="S991" s="8" t="s">
        <v>5586</v>
      </c>
      <c r="T991" s="8" t="s">
        <v>5587</v>
      </c>
      <c r="U991" s="8">
        <v>0</v>
      </c>
      <c r="V991" s="8">
        <v>91.15</v>
      </c>
      <c r="W991" s="8">
        <v>5</v>
      </c>
      <c r="X991" s="8">
        <v>0</v>
      </c>
      <c r="Y991" s="9">
        <f t="shared" si="144"/>
      </c>
      <c r="Z991" s="12">
        <f t="shared" si="145"/>
      </c>
      <c r="AA991" s="9">
        <f t="shared" si="146"/>
      </c>
      <c r="AB991" s="12">
        <f t="shared" si="147"/>
        <v>18.23</v>
      </c>
      <c r="AC991" s="9">
        <f t="shared" si="148"/>
        <v>15</v>
      </c>
      <c r="AD991" s="12">
        <f t="shared" si="149"/>
        <v>956506.096</v>
      </c>
      <c r="AE991" s="12"/>
    </row>
    <row r="992" spans="1:31" s="13" customFormat="1" ht="38.25" customHeight="1">
      <c r="A992" s="6" t="s">
        <v>5588</v>
      </c>
      <c r="B992" s="7"/>
      <c r="C992" s="7" t="s">
        <v>5589</v>
      </c>
      <c r="D992" s="6" t="s">
        <v>5590</v>
      </c>
      <c r="E992" s="6" t="s">
        <v>5591</v>
      </c>
      <c r="F992" s="6" t="s">
        <v>36</v>
      </c>
      <c r="G992" s="8" t="s">
        <v>353</v>
      </c>
      <c r="H992" s="6">
        <v>693378</v>
      </c>
      <c r="I992" s="9">
        <v>20107.99</v>
      </c>
      <c r="J992" s="10">
        <v>0.029</v>
      </c>
      <c r="K992" s="8"/>
      <c r="L992" s="6">
        <v>12</v>
      </c>
      <c r="M992" s="6"/>
      <c r="N992" s="8"/>
      <c r="O992" s="8" t="s">
        <v>32</v>
      </c>
      <c r="P992" s="11">
        <v>0.0268</v>
      </c>
      <c r="Q992" s="8" t="s">
        <v>39</v>
      </c>
      <c r="R992" s="8" t="s">
        <v>501</v>
      </c>
      <c r="S992" s="8" t="s">
        <v>5592</v>
      </c>
      <c r="T992" s="8" t="s">
        <v>5593</v>
      </c>
      <c r="U992" s="8">
        <v>6.908</v>
      </c>
      <c r="V992" s="8">
        <v>0</v>
      </c>
      <c r="W992" s="8">
        <v>16</v>
      </c>
      <c r="X992" s="8">
        <v>0</v>
      </c>
      <c r="Y992" s="9">
        <f t="shared" si="144"/>
        <v>6.28</v>
      </c>
      <c r="Z992" s="12">
        <f t="shared" si="145"/>
        <v>0.3925</v>
      </c>
      <c r="AA992" s="9">
        <f t="shared" si="146"/>
        <v>93.17</v>
      </c>
      <c r="AB992" s="12">
        <f t="shared" si="147"/>
      </c>
      <c r="AC992" s="9">
        <f t="shared" si="148"/>
      </c>
      <c r="AD992" s="12">
        <f t="shared" si="149"/>
        <v>18582.5304</v>
      </c>
      <c r="AE992" s="12"/>
    </row>
    <row r="993" spans="1:31" s="13" customFormat="1" ht="25.5" customHeight="1">
      <c r="A993" s="6" t="s">
        <v>5594</v>
      </c>
      <c r="B993" s="7"/>
      <c r="C993" s="7" t="s">
        <v>5595</v>
      </c>
      <c r="D993" s="6" t="s">
        <v>5590</v>
      </c>
      <c r="E993" s="6" t="s">
        <v>5591</v>
      </c>
      <c r="F993" s="6" t="s">
        <v>3613</v>
      </c>
      <c r="G993" s="8" t="s">
        <v>5596</v>
      </c>
      <c r="H993" s="6">
        <v>8719</v>
      </c>
      <c r="I993" s="9">
        <v>5135.5</v>
      </c>
      <c r="J993" s="10">
        <v>0.589</v>
      </c>
      <c r="K993" s="8"/>
      <c r="L993" s="6">
        <v>12</v>
      </c>
      <c r="M993" s="6"/>
      <c r="N993" s="8"/>
      <c r="O993" s="8" t="s">
        <v>32</v>
      </c>
      <c r="P993" s="11">
        <v>0.55</v>
      </c>
      <c r="Q993" s="8" t="s">
        <v>39</v>
      </c>
      <c r="R993" s="8" t="s">
        <v>501</v>
      </c>
      <c r="S993" s="8" t="s">
        <v>5597</v>
      </c>
      <c r="T993" s="8" t="s">
        <v>5598</v>
      </c>
      <c r="U993" s="8">
        <v>4.29</v>
      </c>
      <c r="V993" s="8">
        <v>0</v>
      </c>
      <c r="W993" s="8">
        <v>1</v>
      </c>
      <c r="X993" s="8">
        <v>0</v>
      </c>
      <c r="Y993" s="9">
        <f t="shared" si="144"/>
        <v>3.9</v>
      </c>
      <c r="Z993" s="12">
        <f t="shared" si="145"/>
        <v>3.9</v>
      </c>
      <c r="AA993" s="9">
        <f t="shared" si="146"/>
        <v>85.9</v>
      </c>
      <c r="AB993" s="12">
        <f t="shared" si="147"/>
      </c>
      <c r="AC993" s="9">
        <f t="shared" si="148"/>
      </c>
      <c r="AD993" s="12">
        <f t="shared" si="149"/>
        <v>4795.450000000001</v>
      </c>
      <c r="AE993" s="12"/>
    </row>
    <row r="994" spans="1:31" s="13" customFormat="1" ht="25.5" customHeight="1">
      <c r="A994" s="6" t="s">
        <v>5599</v>
      </c>
      <c r="B994" s="7"/>
      <c r="C994" s="7" t="s">
        <v>5600</v>
      </c>
      <c r="D994" s="6" t="s">
        <v>5590</v>
      </c>
      <c r="E994" s="6" t="s">
        <v>5591</v>
      </c>
      <c r="F994" s="6" t="s">
        <v>559</v>
      </c>
      <c r="G994" s="8" t="s">
        <v>5601</v>
      </c>
      <c r="H994" s="6">
        <v>715</v>
      </c>
      <c r="I994" s="9">
        <v>679.57</v>
      </c>
      <c r="J994" s="10">
        <v>0.95</v>
      </c>
      <c r="K994" s="8"/>
      <c r="L994" s="6">
        <v>12</v>
      </c>
      <c r="M994" s="6"/>
      <c r="N994" s="8"/>
      <c r="O994" s="8" t="s">
        <v>32</v>
      </c>
      <c r="P994" s="11">
        <v>0.949</v>
      </c>
      <c r="Q994" s="8" t="s">
        <v>39</v>
      </c>
      <c r="R994" s="8" t="s">
        <v>501</v>
      </c>
      <c r="S994" s="8" t="s">
        <v>5602</v>
      </c>
      <c r="T994" s="8" t="s">
        <v>5603</v>
      </c>
      <c r="U994" s="8">
        <v>3.23</v>
      </c>
      <c r="V994" s="8">
        <v>0</v>
      </c>
      <c r="W994" s="8">
        <v>1</v>
      </c>
      <c r="X994" s="8">
        <v>0</v>
      </c>
      <c r="Y994" s="9">
        <f t="shared" si="144"/>
        <v>2.94</v>
      </c>
      <c r="Z994" s="12">
        <f t="shared" si="145"/>
        <v>2.94</v>
      </c>
      <c r="AA994" s="9">
        <f t="shared" si="146"/>
        <v>67.72</v>
      </c>
      <c r="AB994" s="12">
        <f t="shared" si="147"/>
      </c>
      <c r="AC994" s="9">
        <f t="shared" si="148"/>
      </c>
      <c r="AD994" s="12">
        <f t="shared" si="149"/>
        <v>678.535</v>
      </c>
      <c r="AE994" s="12"/>
    </row>
    <row r="995" spans="1:31" s="13" customFormat="1" ht="25.5" customHeight="1">
      <c r="A995" s="6" t="s">
        <v>5604</v>
      </c>
      <c r="B995" s="7"/>
      <c r="C995" s="7" t="s">
        <v>5605</v>
      </c>
      <c r="D995" s="6" t="s">
        <v>5590</v>
      </c>
      <c r="E995" s="6" t="s">
        <v>5591</v>
      </c>
      <c r="F995" s="6" t="s">
        <v>5606</v>
      </c>
      <c r="G995" s="8" t="s">
        <v>5607</v>
      </c>
      <c r="H995" s="6">
        <v>877400</v>
      </c>
      <c r="I995" s="9">
        <v>629973.2</v>
      </c>
      <c r="J995" s="10">
        <v>0.718</v>
      </c>
      <c r="K995" s="8"/>
      <c r="L995" s="6">
        <v>12</v>
      </c>
      <c r="M995" s="6"/>
      <c r="N995" s="8"/>
      <c r="O995" s="8" t="s">
        <v>32</v>
      </c>
      <c r="P995" s="11">
        <v>0.439</v>
      </c>
      <c r="Q995" s="8" t="s">
        <v>39</v>
      </c>
      <c r="R995" s="8" t="s">
        <v>61</v>
      </c>
      <c r="S995" s="8" t="s">
        <v>5608</v>
      </c>
      <c r="T995" s="8" t="s">
        <v>5609</v>
      </c>
      <c r="U995" s="8">
        <v>63.47</v>
      </c>
      <c r="V995" s="8">
        <v>0</v>
      </c>
      <c r="W995" s="8">
        <v>12</v>
      </c>
      <c r="X995" s="8">
        <v>0</v>
      </c>
      <c r="Y995" s="9">
        <f t="shared" si="144"/>
        <v>57.7</v>
      </c>
      <c r="Z995" s="12">
        <f t="shared" si="145"/>
        <v>4.80833</v>
      </c>
      <c r="AA995" s="9">
        <f t="shared" si="146"/>
        <v>90.87</v>
      </c>
      <c r="AB995" s="12">
        <f t="shared" si="147"/>
      </c>
      <c r="AC995" s="9">
        <f t="shared" si="148"/>
      </c>
      <c r="AD995" s="12">
        <f t="shared" si="149"/>
        <v>385178.6</v>
      </c>
      <c r="AE995" s="12"/>
    </row>
    <row r="996" spans="1:31" s="13" customFormat="1" ht="25.5" customHeight="1">
      <c r="A996" s="6" t="s">
        <v>5611</v>
      </c>
      <c r="B996" s="7"/>
      <c r="C996" s="7" t="s">
        <v>5612</v>
      </c>
      <c r="D996" s="6" t="s">
        <v>5590</v>
      </c>
      <c r="E996" s="6" t="s">
        <v>5591</v>
      </c>
      <c r="F996" s="6" t="s">
        <v>5606</v>
      </c>
      <c r="G996" s="8" t="s">
        <v>5613</v>
      </c>
      <c r="H996" s="6">
        <v>5808</v>
      </c>
      <c r="I996" s="9">
        <v>5227.2</v>
      </c>
      <c r="J996" s="10">
        <v>0.9</v>
      </c>
      <c r="K996" s="8"/>
      <c r="L996" s="6">
        <v>12</v>
      </c>
      <c r="M996" s="6"/>
      <c r="N996" s="8"/>
      <c r="O996" s="8" t="s">
        <v>32</v>
      </c>
      <c r="P996" s="11">
        <v>0.7023</v>
      </c>
      <c r="Q996" s="8" t="s">
        <v>39</v>
      </c>
      <c r="R996" s="8" t="s">
        <v>501</v>
      </c>
      <c r="S996" s="8" t="s">
        <v>5614</v>
      </c>
      <c r="T996" s="8" t="s">
        <v>5615</v>
      </c>
      <c r="U996" s="8">
        <v>54.494</v>
      </c>
      <c r="V996" s="8">
        <v>0</v>
      </c>
      <c r="W996" s="8">
        <v>12</v>
      </c>
      <c r="X996" s="8">
        <v>0</v>
      </c>
      <c r="Y996" s="9">
        <f t="shared" si="144"/>
        <v>49.54</v>
      </c>
      <c r="Z996" s="12">
        <f t="shared" si="145"/>
        <v>4.12833</v>
      </c>
      <c r="AA996" s="9">
        <f t="shared" si="146"/>
        <v>82.99</v>
      </c>
      <c r="AB996" s="12">
        <f t="shared" si="147"/>
      </c>
      <c r="AC996" s="9">
        <f t="shared" si="148"/>
      </c>
      <c r="AD996" s="12">
        <f t="shared" si="149"/>
        <v>4078.9584</v>
      </c>
      <c r="AE996" s="12"/>
    </row>
    <row r="997" spans="1:31" s="13" customFormat="1" ht="25.5" customHeight="1">
      <c r="A997" s="6" t="s">
        <v>5616</v>
      </c>
      <c r="B997" s="7"/>
      <c r="C997" s="7" t="s">
        <v>5617</v>
      </c>
      <c r="D997" s="6" t="s">
        <v>5590</v>
      </c>
      <c r="E997" s="6" t="s">
        <v>5591</v>
      </c>
      <c r="F997" s="6" t="s">
        <v>2282</v>
      </c>
      <c r="G997" s="8" t="s">
        <v>181</v>
      </c>
      <c r="H997" s="6">
        <v>6660</v>
      </c>
      <c r="I997" s="9">
        <v>544.93</v>
      </c>
      <c r="J997" s="10">
        <v>0.08182</v>
      </c>
      <c r="K997" s="8"/>
      <c r="L997" s="6">
        <v>12</v>
      </c>
      <c r="M997" s="6"/>
      <c r="N997" s="8"/>
      <c r="O997" s="8" t="s">
        <v>32</v>
      </c>
      <c r="P997" s="11">
        <v>0.0818</v>
      </c>
      <c r="Q997" s="8" t="s">
        <v>39</v>
      </c>
      <c r="R997" s="8" t="s">
        <v>501</v>
      </c>
      <c r="S997" s="8" t="s">
        <v>5618</v>
      </c>
      <c r="T997" s="8" t="s">
        <v>5619</v>
      </c>
      <c r="U997" s="8">
        <v>4.95</v>
      </c>
      <c r="V997" s="8">
        <v>0</v>
      </c>
      <c r="W997" s="8">
        <v>10</v>
      </c>
      <c r="X997" s="8">
        <v>0</v>
      </c>
      <c r="Y997" s="9">
        <f t="shared" si="144"/>
        <v>4.5</v>
      </c>
      <c r="Z997" s="12">
        <f t="shared" si="145"/>
        <v>0.45</v>
      </c>
      <c r="AA997" s="9">
        <f t="shared" si="146"/>
        <v>81.82</v>
      </c>
      <c r="AB997" s="12">
        <f t="shared" si="147"/>
      </c>
      <c r="AC997" s="9">
        <f t="shared" si="148"/>
      </c>
      <c r="AD997" s="12">
        <f t="shared" si="149"/>
        <v>544.788</v>
      </c>
      <c r="AE997" s="12"/>
    </row>
    <row r="998" spans="1:31" s="13" customFormat="1" ht="25.5" customHeight="1">
      <c r="A998" s="6" t="s">
        <v>5620</v>
      </c>
      <c r="B998" s="7"/>
      <c r="C998" s="7" t="s">
        <v>5621</v>
      </c>
      <c r="D998" s="6" t="s">
        <v>5590</v>
      </c>
      <c r="E998" s="6" t="s">
        <v>5591</v>
      </c>
      <c r="F998" s="6" t="s">
        <v>2282</v>
      </c>
      <c r="G998" s="8" t="s">
        <v>2066</v>
      </c>
      <c r="H998" s="6">
        <v>6871</v>
      </c>
      <c r="I998" s="9">
        <v>412.3</v>
      </c>
      <c r="J998" s="10">
        <v>0.06</v>
      </c>
      <c r="K998" s="8"/>
      <c r="L998" s="6">
        <v>12</v>
      </c>
      <c r="M998" s="6"/>
      <c r="N998" s="8"/>
      <c r="O998" s="8" t="s">
        <v>32</v>
      </c>
      <c r="P998" s="11">
        <v>0.059</v>
      </c>
      <c r="Q998" s="8" t="s">
        <v>39</v>
      </c>
      <c r="R998" s="8" t="s">
        <v>501</v>
      </c>
      <c r="S998" s="8" t="s">
        <v>5622</v>
      </c>
      <c r="T998" s="8" t="s">
        <v>5623</v>
      </c>
      <c r="U998" s="8">
        <v>4.07</v>
      </c>
      <c r="V998" s="8">
        <v>0</v>
      </c>
      <c r="W998" s="8">
        <v>10</v>
      </c>
      <c r="X998" s="8">
        <v>0</v>
      </c>
      <c r="Y998" s="9">
        <f t="shared" si="144"/>
        <v>3.7</v>
      </c>
      <c r="Z998" s="12">
        <f t="shared" si="145"/>
        <v>0.37</v>
      </c>
      <c r="AA998" s="9">
        <f t="shared" si="146"/>
        <v>84.05</v>
      </c>
      <c r="AB998" s="12">
        <f t="shared" si="147"/>
      </c>
      <c r="AC998" s="9">
        <f t="shared" si="148"/>
      </c>
      <c r="AD998" s="12">
        <f t="shared" si="149"/>
        <v>405.38899999999995</v>
      </c>
      <c r="AE998" s="12"/>
    </row>
    <row r="999" spans="1:31" s="13" customFormat="1" ht="25.5" customHeight="1">
      <c r="A999" s="6" t="s">
        <v>5624</v>
      </c>
      <c r="B999" s="7"/>
      <c r="C999" s="7" t="s">
        <v>5625</v>
      </c>
      <c r="D999" s="6" t="s">
        <v>5590</v>
      </c>
      <c r="E999" s="6" t="s">
        <v>5591</v>
      </c>
      <c r="F999" s="6" t="s">
        <v>2282</v>
      </c>
      <c r="G999" s="8" t="s">
        <v>60</v>
      </c>
      <c r="H999" s="6">
        <v>17846</v>
      </c>
      <c r="I999" s="9">
        <v>696.02</v>
      </c>
      <c r="J999" s="10">
        <v>0.039</v>
      </c>
      <c r="K999" s="8"/>
      <c r="L999" s="6">
        <v>12</v>
      </c>
      <c r="M999" s="6"/>
      <c r="N999" s="8"/>
      <c r="O999" s="8" t="s">
        <v>32</v>
      </c>
      <c r="P999" s="11">
        <v>0.0385</v>
      </c>
      <c r="Q999" s="8" t="s">
        <v>39</v>
      </c>
      <c r="R999" s="8" t="s">
        <v>501</v>
      </c>
      <c r="S999" s="8" t="s">
        <v>5626</v>
      </c>
      <c r="T999" s="8" t="s">
        <v>5627</v>
      </c>
      <c r="U999" s="8">
        <v>4.422</v>
      </c>
      <c r="V999" s="8">
        <v>0</v>
      </c>
      <c r="W999" s="8">
        <v>10</v>
      </c>
      <c r="X999" s="8">
        <v>0</v>
      </c>
      <c r="Y999" s="9">
        <f t="shared" si="144"/>
        <v>4.02</v>
      </c>
      <c r="Z999" s="12">
        <f t="shared" si="145"/>
        <v>0.402</v>
      </c>
      <c r="AA999" s="9">
        <f t="shared" si="146"/>
        <v>90.42</v>
      </c>
      <c r="AB999" s="12">
        <f t="shared" si="147"/>
      </c>
      <c r="AC999" s="9">
        <f t="shared" si="148"/>
      </c>
      <c r="AD999" s="12">
        <f t="shared" si="149"/>
        <v>687.071</v>
      </c>
      <c r="AE999" s="12"/>
    </row>
    <row r="1000" spans="1:31" s="13" customFormat="1" ht="25.5" customHeight="1">
      <c r="A1000" s="6" t="s">
        <v>5628</v>
      </c>
      <c r="B1000" s="7"/>
      <c r="C1000" s="7" t="s">
        <v>5629</v>
      </c>
      <c r="D1000" s="6" t="s">
        <v>5590</v>
      </c>
      <c r="E1000" s="6" t="s">
        <v>5591</v>
      </c>
      <c r="F1000" s="6" t="s">
        <v>2282</v>
      </c>
      <c r="G1000" s="8" t="s">
        <v>185</v>
      </c>
      <c r="H1000" s="6">
        <v>7060</v>
      </c>
      <c r="I1000" s="9">
        <v>577.65</v>
      </c>
      <c r="J1000" s="10">
        <v>0.08182</v>
      </c>
      <c r="K1000" s="8"/>
      <c r="L1000" s="6">
        <v>12</v>
      </c>
      <c r="M1000" s="6"/>
      <c r="N1000" s="8"/>
      <c r="O1000" s="8" t="s">
        <v>32</v>
      </c>
      <c r="P1000" s="11">
        <v>0.08179</v>
      </c>
      <c r="Q1000" s="8" t="s">
        <v>39</v>
      </c>
      <c r="R1000" s="8" t="s">
        <v>501</v>
      </c>
      <c r="S1000" s="8" t="s">
        <v>5630</v>
      </c>
      <c r="T1000" s="8" t="s">
        <v>5631</v>
      </c>
      <c r="U1000" s="8">
        <v>4.686</v>
      </c>
      <c r="V1000" s="8">
        <v>0</v>
      </c>
      <c r="W1000" s="8">
        <v>10</v>
      </c>
      <c r="X1000" s="8">
        <v>0</v>
      </c>
      <c r="Y1000" s="9">
        <f t="shared" si="144"/>
        <v>4.26</v>
      </c>
      <c r="Z1000" s="12">
        <f t="shared" si="145"/>
        <v>0.426</v>
      </c>
      <c r="AA1000" s="9">
        <f t="shared" si="146"/>
        <v>80.8</v>
      </c>
      <c r="AB1000" s="12">
        <f t="shared" si="147"/>
      </c>
      <c r="AC1000" s="9">
        <f t="shared" si="148"/>
      </c>
      <c r="AD1000" s="12">
        <f t="shared" si="149"/>
        <v>577.4374</v>
      </c>
      <c r="AE1000" s="12"/>
    </row>
    <row r="1001" spans="1:31" s="13" customFormat="1" ht="38.25" customHeight="1">
      <c r="A1001" s="6" t="s">
        <v>5632</v>
      </c>
      <c r="B1001" s="7"/>
      <c r="C1001" s="7" t="s">
        <v>5633</v>
      </c>
      <c r="D1001" s="6" t="s">
        <v>5634</v>
      </c>
      <c r="E1001" s="6" t="s">
        <v>5635</v>
      </c>
      <c r="F1001" s="6" t="s">
        <v>36</v>
      </c>
      <c r="G1001" s="8" t="s">
        <v>5636</v>
      </c>
      <c r="H1001" s="6">
        <v>1174</v>
      </c>
      <c r="I1001" s="9">
        <v>153.8</v>
      </c>
      <c r="J1001" s="10">
        <v>0.131</v>
      </c>
      <c r="K1001" s="8"/>
      <c r="L1001" s="6">
        <v>12</v>
      </c>
      <c r="M1001" s="6"/>
      <c r="N1001" s="8"/>
      <c r="O1001" s="8" t="s">
        <v>32</v>
      </c>
      <c r="P1001" s="11">
        <v>0.131</v>
      </c>
      <c r="Q1001" s="8" t="s">
        <v>39</v>
      </c>
      <c r="R1001" s="8" t="s">
        <v>159</v>
      </c>
      <c r="S1001" s="8" t="s">
        <v>5637</v>
      </c>
      <c r="T1001" s="8" t="s">
        <v>5638</v>
      </c>
      <c r="U1001" s="8">
        <v>6.47</v>
      </c>
      <c r="V1001" s="8">
        <v>0</v>
      </c>
      <c r="W1001" s="8">
        <v>20</v>
      </c>
      <c r="X1001" s="8">
        <v>0</v>
      </c>
      <c r="Y1001" s="9">
        <f t="shared" si="144"/>
        <v>5.88</v>
      </c>
      <c r="Z1001" s="12">
        <f t="shared" si="145"/>
        <v>0.294</v>
      </c>
      <c r="AA1001" s="9">
        <f t="shared" si="146"/>
        <v>55.44</v>
      </c>
      <c r="AB1001" s="12">
        <f t="shared" si="147"/>
      </c>
      <c r="AC1001" s="9">
        <f t="shared" si="148"/>
      </c>
      <c r="AD1001" s="12">
        <f t="shared" si="149"/>
        <v>153.794</v>
      </c>
      <c r="AE1001" s="12"/>
    </row>
    <row r="1002" spans="1:31" s="13" customFormat="1" ht="25.5" customHeight="1">
      <c r="A1002" s="6" t="s">
        <v>5639</v>
      </c>
      <c r="B1002" s="7"/>
      <c r="C1002" s="7" t="s">
        <v>5640</v>
      </c>
      <c r="D1002" s="6" t="s">
        <v>5634</v>
      </c>
      <c r="E1002" s="6" t="s">
        <v>5635</v>
      </c>
      <c r="F1002" s="6" t="s">
        <v>5641</v>
      </c>
      <c r="G1002" s="8" t="s">
        <v>5642</v>
      </c>
      <c r="H1002" s="6">
        <v>24104</v>
      </c>
      <c r="I1002" s="9">
        <v>10581.66</v>
      </c>
      <c r="J1002" s="10">
        <v>0.439</v>
      </c>
      <c r="K1002" s="8"/>
      <c r="L1002" s="6">
        <v>12</v>
      </c>
      <c r="M1002" s="6"/>
      <c r="N1002" s="8"/>
      <c r="O1002" s="8" t="s">
        <v>32</v>
      </c>
      <c r="P1002" s="11">
        <v>0.439</v>
      </c>
      <c r="Q1002" s="8" t="s">
        <v>39</v>
      </c>
      <c r="R1002" s="8" t="s">
        <v>159</v>
      </c>
      <c r="S1002" s="8" t="s">
        <v>5643</v>
      </c>
      <c r="T1002" s="8" t="s">
        <v>5644</v>
      </c>
      <c r="U1002" s="8">
        <v>6.47</v>
      </c>
      <c r="V1002" s="8">
        <v>0</v>
      </c>
      <c r="W1002" s="8">
        <v>6</v>
      </c>
      <c r="X1002" s="8">
        <v>0</v>
      </c>
      <c r="Y1002" s="9">
        <f t="shared" si="144"/>
        <v>5.88</v>
      </c>
      <c r="Z1002" s="12">
        <f t="shared" si="145"/>
        <v>0.98</v>
      </c>
      <c r="AA1002" s="9">
        <f t="shared" si="146"/>
        <v>55.2</v>
      </c>
      <c r="AB1002" s="12">
        <f t="shared" si="147"/>
      </c>
      <c r="AC1002" s="9">
        <f t="shared" si="148"/>
      </c>
      <c r="AD1002" s="12">
        <f t="shared" si="149"/>
        <v>10581.656</v>
      </c>
      <c r="AE1002" s="12"/>
    </row>
    <row r="1003" spans="1:31" s="13" customFormat="1" ht="25.5" customHeight="1">
      <c r="A1003" s="6" t="s">
        <v>5645</v>
      </c>
      <c r="B1003" s="7"/>
      <c r="C1003" s="7" t="s">
        <v>5646</v>
      </c>
      <c r="D1003" s="6" t="s">
        <v>5634</v>
      </c>
      <c r="E1003" s="6" t="s">
        <v>5635</v>
      </c>
      <c r="F1003" s="6" t="s">
        <v>5647</v>
      </c>
      <c r="G1003" s="8" t="s">
        <v>5648</v>
      </c>
      <c r="H1003" s="6">
        <v>1680</v>
      </c>
      <c r="I1003" s="9">
        <v>737.52</v>
      </c>
      <c r="J1003" s="10">
        <v>0.439</v>
      </c>
      <c r="K1003" s="8"/>
      <c r="L1003" s="6">
        <v>12</v>
      </c>
      <c r="M1003" s="6"/>
      <c r="N1003" s="8"/>
      <c r="O1003" s="8" t="s">
        <v>32</v>
      </c>
      <c r="P1003" s="11">
        <v>0.439</v>
      </c>
      <c r="Q1003" s="8" t="s">
        <v>39</v>
      </c>
      <c r="R1003" s="8" t="s">
        <v>159</v>
      </c>
      <c r="S1003" s="8" t="s">
        <v>5649</v>
      </c>
      <c r="T1003" s="8" t="s">
        <v>5650</v>
      </c>
      <c r="U1003" s="8">
        <v>6.47</v>
      </c>
      <c r="V1003" s="8">
        <v>0</v>
      </c>
      <c r="W1003" s="8">
        <v>6</v>
      </c>
      <c r="X1003" s="8">
        <v>0</v>
      </c>
      <c r="Y1003" s="9">
        <f t="shared" si="144"/>
        <v>5.88</v>
      </c>
      <c r="Z1003" s="12">
        <f t="shared" si="145"/>
        <v>0.98</v>
      </c>
      <c r="AA1003" s="9">
        <f t="shared" si="146"/>
        <v>55.2</v>
      </c>
      <c r="AB1003" s="12">
        <f t="shared" si="147"/>
      </c>
      <c r="AC1003" s="9">
        <f t="shared" si="148"/>
      </c>
      <c r="AD1003" s="12">
        <f t="shared" si="149"/>
        <v>737.52</v>
      </c>
      <c r="AE1003" s="12"/>
    </row>
    <row r="1004" spans="1:31" s="13" customFormat="1" ht="25.5" customHeight="1">
      <c r="A1004" s="6" t="s">
        <v>5651</v>
      </c>
      <c r="B1004" s="7"/>
      <c r="C1004" s="7" t="s">
        <v>5652</v>
      </c>
      <c r="D1004" s="6" t="s">
        <v>232</v>
      </c>
      <c r="E1004" s="6" t="s">
        <v>5653</v>
      </c>
      <c r="F1004" s="6" t="s">
        <v>5654</v>
      </c>
      <c r="G1004" s="8" t="s">
        <v>5655</v>
      </c>
      <c r="H1004" s="6">
        <v>5185</v>
      </c>
      <c r="I1004" s="9">
        <v>25925</v>
      </c>
      <c r="J1004" s="10">
        <v>5</v>
      </c>
      <c r="K1004" s="8"/>
      <c r="L1004" s="6">
        <v>12</v>
      </c>
      <c r="M1004" s="6"/>
      <c r="N1004" s="8"/>
      <c r="O1004" s="8" t="s">
        <v>32</v>
      </c>
      <c r="P1004" s="11">
        <v>5</v>
      </c>
      <c r="Q1004" s="8" t="s">
        <v>39</v>
      </c>
      <c r="R1004" s="8" t="s">
        <v>2166</v>
      </c>
      <c r="S1004" s="8" t="s">
        <v>5656</v>
      </c>
      <c r="T1004" s="8" t="s">
        <v>5657</v>
      </c>
      <c r="U1004" s="8">
        <v>12</v>
      </c>
      <c r="V1004" s="8">
        <v>0</v>
      </c>
      <c r="W1004" s="8">
        <v>1</v>
      </c>
      <c r="X1004" s="8">
        <v>0</v>
      </c>
      <c r="Y1004" s="9">
        <f t="shared" si="144"/>
        <v>10.91</v>
      </c>
      <c r="Z1004" s="12">
        <f t="shared" si="145"/>
        <v>10.91</v>
      </c>
      <c r="AA1004" s="9">
        <f t="shared" si="146"/>
        <v>54.17</v>
      </c>
      <c r="AB1004" s="12">
        <f t="shared" si="147"/>
      </c>
      <c r="AC1004" s="9">
        <f t="shared" si="148"/>
      </c>
      <c r="AD1004" s="12">
        <f t="shared" si="149"/>
        <v>25925</v>
      </c>
      <c r="AE1004" s="12"/>
    </row>
    <row r="1005" spans="1:31" s="13" customFormat="1" ht="38.25" customHeight="1">
      <c r="A1005" s="6" t="s">
        <v>5658</v>
      </c>
      <c r="B1005" s="7"/>
      <c r="C1005" s="7" t="s">
        <v>5659</v>
      </c>
      <c r="D1005" s="6" t="s">
        <v>5660</v>
      </c>
      <c r="E1005" s="6" t="s">
        <v>5661</v>
      </c>
      <c r="F1005" s="6" t="s">
        <v>2021</v>
      </c>
      <c r="G1005" s="8" t="s">
        <v>5662</v>
      </c>
      <c r="H1005" s="6">
        <v>255360</v>
      </c>
      <c r="I1005" s="9">
        <v>104697.6</v>
      </c>
      <c r="J1005" s="10">
        <v>0.41</v>
      </c>
      <c r="K1005" s="8"/>
      <c r="L1005" s="6">
        <v>12</v>
      </c>
      <c r="M1005" s="6"/>
      <c r="N1005" s="8"/>
      <c r="O1005" s="8" t="s">
        <v>32</v>
      </c>
      <c r="P1005" s="11">
        <v>0.41</v>
      </c>
      <c r="Q1005" s="8" t="s">
        <v>39</v>
      </c>
      <c r="R1005" s="8" t="s">
        <v>1371</v>
      </c>
      <c r="S1005" s="8" t="s">
        <v>5663</v>
      </c>
      <c r="T1005" s="8" t="s">
        <v>5664</v>
      </c>
      <c r="U1005" s="8">
        <v>18.55998</v>
      </c>
      <c r="V1005" s="8">
        <v>0</v>
      </c>
      <c r="W1005" s="8">
        <v>6</v>
      </c>
      <c r="X1005" s="8">
        <v>0</v>
      </c>
      <c r="Y1005" s="9">
        <f t="shared" si="144"/>
        <v>16.87</v>
      </c>
      <c r="Z1005" s="12">
        <f t="shared" si="145"/>
        <v>2.81167</v>
      </c>
      <c r="AA1005" s="9">
        <f t="shared" si="146"/>
        <v>85.42</v>
      </c>
      <c r="AB1005" s="12">
        <f t="shared" si="147"/>
      </c>
      <c r="AC1005" s="9">
        <f t="shared" si="148"/>
      </c>
      <c r="AD1005" s="12">
        <f t="shared" si="149"/>
        <v>104697.59999999999</v>
      </c>
      <c r="AE1005" s="12"/>
    </row>
    <row r="1006" spans="1:31" s="13" customFormat="1" ht="38.25" customHeight="1">
      <c r="A1006" s="6" t="s">
        <v>5665</v>
      </c>
      <c r="B1006" s="7"/>
      <c r="C1006" s="7" t="s">
        <v>5666</v>
      </c>
      <c r="D1006" s="6" t="s">
        <v>5660</v>
      </c>
      <c r="E1006" s="6" t="s">
        <v>5661</v>
      </c>
      <c r="F1006" s="6" t="s">
        <v>2021</v>
      </c>
      <c r="G1006" s="8" t="s">
        <v>5667</v>
      </c>
      <c r="H1006" s="6">
        <v>758304</v>
      </c>
      <c r="I1006" s="9">
        <v>409484.16</v>
      </c>
      <c r="J1006" s="10">
        <v>0.54</v>
      </c>
      <c r="K1006" s="8"/>
      <c r="L1006" s="6">
        <v>12</v>
      </c>
      <c r="M1006" s="6"/>
      <c r="N1006" s="8"/>
      <c r="O1006" s="8" t="s">
        <v>32</v>
      </c>
      <c r="P1006" s="11">
        <v>0.54</v>
      </c>
      <c r="Q1006" s="8" t="s">
        <v>39</v>
      </c>
      <c r="R1006" s="8" t="s">
        <v>1371</v>
      </c>
      <c r="S1006" s="8" t="s">
        <v>5668</v>
      </c>
      <c r="T1006" s="8" t="s">
        <v>5669</v>
      </c>
      <c r="U1006" s="8">
        <v>24.75996</v>
      </c>
      <c r="V1006" s="8">
        <v>0</v>
      </c>
      <c r="W1006" s="8">
        <v>6</v>
      </c>
      <c r="X1006" s="8">
        <v>0</v>
      </c>
      <c r="Y1006" s="9">
        <f t="shared" si="144"/>
        <v>22.51</v>
      </c>
      <c r="Z1006" s="12">
        <f t="shared" si="145"/>
        <v>3.75167</v>
      </c>
      <c r="AA1006" s="9">
        <f t="shared" si="146"/>
        <v>85.61</v>
      </c>
      <c r="AB1006" s="12">
        <f t="shared" si="147"/>
      </c>
      <c r="AC1006" s="9">
        <f t="shared" si="148"/>
      </c>
      <c r="AD1006" s="12">
        <f t="shared" si="149"/>
        <v>409484.16000000003</v>
      </c>
      <c r="AE1006" s="12"/>
    </row>
    <row r="1007" spans="1:31" s="13" customFormat="1" ht="38.25" customHeight="1">
      <c r="A1007" s="6" t="s">
        <v>5670</v>
      </c>
      <c r="B1007" s="7"/>
      <c r="C1007" s="7" t="s">
        <v>5671</v>
      </c>
      <c r="D1007" s="6" t="s">
        <v>5660</v>
      </c>
      <c r="E1007" s="6" t="s">
        <v>5661</v>
      </c>
      <c r="F1007" s="6" t="s">
        <v>2021</v>
      </c>
      <c r="G1007" s="8" t="s">
        <v>5672</v>
      </c>
      <c r="H1007" s="6">
        <v>131152</v>
      </c>
      <c r="I1007" s="9">
        <v>107544.64</v>
      </c>
      <c r="J1007" s="10">
        <v>0.82</v>
      </c>
      <c r="K1007" s="8"/>
      <c r="L1007" s="6">
        <v>12</v>
      </c>
      <c r="M1007" s="6"/>
      <c r="N1007" s="8"/>
      <c r="O1007" s="8" t="s">
        <v>32</v>
      </c>
      <c r="P1007" s="11">
        <v>0.82</v>
      </c>
      <c r="Q1007" s="8" t="s">
        <v>39</v>
      </c>
      <c r="R1007" s="8" t="s">
        <v>1371</v>
      </c>
      <c r="S1007" s="8" t="s">
        <v>5673</v>
      </c>
      <c r="T1007" s="8" t="s">
        <v>5674</v>
      </c>
      <c r="U1007" s="8">
        <v>32.94</v>
      </c>
      <c r="V1007" s="8">
        <v>0</v>
      </c>
      <c r="W1007" s="8">
        <v>6</v>
      </c>
      <c r="X1007" s="8">
        <v>0</v>
      </c>
      <c r="Y1007" s="9">
        <f t="shared" si="144"/>
        <v>29.95</v>
      </c>
      <c r="Z1007" s="12">
        <f t="shared" si="145"/>
        <v>4.99167</v>
      </c>
      <c r="AA1007" s="9">
        <f t="shared" si="146"/>
        <v>83.57</v>
      </c>
      <c r="AB1007" s="12">
        <f t="shared" si="147"/>
      </c>
      <c r="AC1007" s="9">
        <f t="shared" si="148"/>
      </c>
      <c r="AD1007" s="12">
        <f t="shared" si="149"/>
        <v>107544.64</v>
      </c>
      <c r="AE1007" s="12"/>
    </row>
    <row r="1008" spans="1:31" s="13" customFormat="1" ht="25.5" customHeight="1">
      <c r="A1008" s="6" t="s">
        <v>5675</v>
      </c>
      <c r="B1008" s="7"/>
      <c r="C1008" s="7" t="s">
        <v>5676</v>
      </c>
      <c r="D1008" s="6" t="s">
        <v>5677</v>
      </c>
      <c r="E1008" s="6" t="s">
        <v>5678</v>
      </c>
      <c r="F1008" s="6" t="s">
        <v>495</v>
      </c>
      <c r="G1008" s="8" t="s">
        <v>5679</v>
      </c>
      <c r="H1008" s="6">
        <v>204</v>
      </c>
      <c r="I1008" s="9">
        <v>0.02</v>
      </c>
      <c r="J1008" s="10">
        <v>5E-05</v>
      </c>
      <c r="K1008" s="8"/>
      <c r="L1008" s="6">
        <v>12</v>
      </c>
      <c r="M1008" s="6"/>
      <c r="N1008" s="8"/>
      <c r="O1008" s="8" t="s">
        <v>38</v>
      </c>
      <c r="P1008" s="11">
        <v>5E-05</v>
      </c>
      <c r="Q1008" s="8" t="s">
        <v>39</v>
      </c>
      <c r="R1008" s="8" t="s">
        <v>675</v>
      </c>
      <c r="S1008" s="8" t="s">
        <v>5680</v>
      </c>
      <c r="T1008" s="8" t="s">
        <v>5681</v>
      </c>
      <c r="U1008" s="8">
        <v>0</v>
      </c>
      <c r="V1008" s="8">
        <v>22.23414</v>
      </c>
      <c r="W1008" s="8">
        <v>1</v>
      </c>
      <c r="X1008" s="8">
        <v>0</v>
      </c>
      <c r="Y1008" s="9">
        <f t="shared" si="144"/>
      </c>
      <c r="Z1008" s="12">
        <f t="shared" si="145"/>
      </c>
      <c r="AA1008" s="9">
        <f t="shared" si="146"/>
      </c>
      <c r="AB1008" s="12">
        <f t="shared" si="147"/>
        <v>22.23414</v>
      </c>
      <c r="AC1008" s="9">
        <f t="shared" si="148"/>
        <v>100</v>
      </c>
      <c r="AD1008" s="12">
        <f t="shared" si="149"/>
        <v>0.0102</v>
      </c>
      <c r="AE1008" s="12"/>
    </row>
    <row r="1009" spans="1:31" s="13" customFormat="1" ht="25.5" customHeight="1">
      <c r="A1009" s="6" t="s">
        <v>5682</v>
      </c>
      <c r="B1009" s="7"/>
      <c r="C1009" s="7" t="s">
        <v>5683</v>
      </c>
      <c r="D1009" s="6" t="s">
        <v>5684</v>
      </c>
      <c r="E1009" s="6" t="s">
        <v>5685</v>
      </c>
      <c r="F1009" s="6" t="s">
        <v>2571</v>
      </c>
      <c r="G1009" s="8" t="s">
        <v>99</v>
      </c>
      <c r="H1009" s="6">
        <v>3330</v>
      </c>
      <c r="I1009" s="9">
        <v>90997.78</v>
      </c>
      <c r="J1009" s="10">
        <v>27.32666</v>
      </c>
      <c r="K1009" s="8"/>
      <c r="L1009" s="6">
        <v>12</v>
      </c>
      <c r="M1009" s="6"/>
      <c r="N1009" s="8"/>
      <c r="O1009" s="8" t="s">
        <v>38</v>
      </c>
      <c r="P1009" s="11">
        <v>27.32666</v>
      </c>
      <c r="Q1009" s="8" t="s">
        <v>39</v>
      </c>
      <c r="R1009" s="8" t="s">
        <v>124</v>
      </c>
      <c r="S1009" s="8" t="s">
        <v>5686</v>
      </c>
      <c r="T1009" s="8" t="s">
        <v>5687</v>
      </c>
      <c r="U1009" s="8">
        <v>0</v>
      </c>
      <c r="V1009" s="8">
        <v>1353</v>
      </c>
      <c r="W1009" s="8">
        <v>30</v>
      </c>
      <c r="X1009" s="8">
        <v>0</v>
      </c>
      <c r="Y1009" s="9">
        <f t="shared" si="144"/>
      </c>
      <c r="Z1009" s="12">
        <f t="shared" si="145"/>
      </c>
      <c r="AA1009" s="9">
        <f t="shared" si="146"/>
      </c>
      <c r="AB1009" s="12">
        <f t="shared" si="147"/>
        <v>45.1</v>
      </c>
      <c r="AC1009" s="9">
        <f t="shared" si="148"/>
        <v>39.41</v>
      </c>
      <c r="AD1009" s="12">
        <f t="shared" si="149"/>
        <v>90997.7778</v>
      </c>
      <c r="AE1009" s="12"/>
    </row>
    <row r="1010" spans="1:31" s="13" customFormat="1" ht="25.5" customHeight="1">
      <c r="A1010" s="6" t="s">
        <v>5688</v>
      </c>
      <c r="B1010" s="7"/>
      <c r="C1010" s="7" t="s">
        <v>5689</v>
      </c>
      <c r="D1010" s="6" t="s">
        <v>5684</v>
      </c>
      <c r="E1010" s="6" t="s">
        <v>5685</v>
      </c>
      <c r="F1010" s="6" t="s">
        <v>2571</v>
      </c>
      <c r="G1010" s="8" t="s">
        <v>134</v>
      </c>
      <c r="H1010" s="6">
        <v>13772</v>
      </c>
      <c r="I1010" s="9">
        <v>752690.21</v>
      </c>
      <c r="J1010" s="10">
        <v>54.65366</v>
      </c>
      <c r="K1010" s="8"/>
      <c r="L1010" s="6">
        <v>12</v>
      </c>
      <c r="M1010" s="6"/>
      <c r="N1010" s="8"/>
      <c r="O1010" s="8" t="s">
        <v>38</v>
      </c>
      <c r="P1010" s="11">
        <v>54.65366</v>
      </c>
      <c r="Q1010" s="8" t="s">
        <v>39</v>
      </c>
      <c r="R1010" s="8" t="s">
        <v>124</v>
      </c>
      <c r="S1010" s="8" t="s">
        <v>5690</v>
      </c>
      <c r="T1010" s="8" t="s">
        <v>5691</v>
      </c>
      <c r="U1010" s="8">
        <v>0</v>
      </c>
      <c r="V1010" s="8">
        <v>2706.01</v>
      </c>
      <c r="W1010" s="8">
        <v>30</v>
      </c>
      <c r="X1010" s="8">
        <v>0</v>
      </c>
      <c r="Y1010" s="9">
        <f t="shared" si="144"/>
      </c>
      <c r="Z1010" s="12">
        <f t="shared" si="145"/>
      </c>
      <c r="AA1010" s="9">
        <f t="shared" si="146"/>
      </c>
      <c r="AB1010" s="12">
        <f t="shared" si="147"/>
        <v>90.20033</v>
      </c>
      <c r="AC1010" s="9">
        <f t="shared" si="148"/>
        <v>39.41</v>
      </c>
      <c r="AD1010" s="12">
        <f t="shared" si="149"/>
        <v>752690.2055200001</v>
      </c>
      <c r="AE1010" s="12"/>
    </row>
    <row r="1011" spans="1:31" s="13" customFormat="1" ht="25.5" customHeight="1">
      <c r="A1011" s="6" t="s">
        <v>5692</v>
      </c>
      <c r="B1011" s="7"/>
      <c r="C1011" s="7" t="s">
        <v>5693</v>
      </c>
      <c r="D1011" s="6" t="s">
        <v>5694</v>
      </c>
      <c r="E1011" s="6" t="s">
        <v>5695</v>
      </c>
      <c r="F1011" s="6" t="s">
        <v>2597</v>
      </c>
      <c r="G1011" s="8" t="s">
        <v>5696</v>
      </c>
      <c r="H1011" s="6">
        <v>46</v>
      </c>
      <c r="I1011" s="9">
        <v>31280</v>
      </c>
      <c r="J1011" s="10">
        <v>680</v>
      </c>
      <c r="K1011" s="8"/>
      <c r="L1011" s="6">
        <v>12</v>
      </c>
      <c r="M1011" s="6"/>
      <c r="N1011" s="8"/>
      <c r="O1011" s="8" t="s">
        <v>48</v>
      </c>
      <c r="P1011" s="11">
        <v>680</v>
      </c>
      <c r="Q1011" s="8" t="s">
        <v>39</v>
      </c>
      <c r="R1011" s="8" t="s">
        <v>588</v>
      </c>
      <c r="S1011" s="8" t="s">
        <v>5697</v>
      </c>
      <c r="T1011" s="8" t="s">
        <v>5698</v>
      </c>
      <c r="U1011" s="8">
        <v>0</v>
      </c>
      <c r="V1011" s="8">
        <v>680</v>
      </c>
      <c r="W1011" s="8">
        <v>1</v>
      </c>
      <c r="X1011" s="8">
        <v>0</v>
      </c>
      <c r="Y1011" s="9">
        <f aca="true" t="shared" si="150" ref="Y1011:Y1057">IF(U1011&gt;0,ROUND(U1011*100/110,2),"")</f>
      </c>
      <c r="Z1011" s="12">
        <f aca="true" t="shared" si="151" ref="Z1011:Z1057">IF(W1011*U1011&gt;0,ROUND(Y1011/IF(X1011&gt;0,X1011,W1011)/IF(X1011&gt;0,W1011,1),5),Y1011)</f>
      </c>
      <c r="AA1011" s="9">
        <f aca="true" t="shared" si="152" ref="AA1011:AA1057">IF(W1011*U1011&gt;0,100-ROUND(P1011/Z1011*100,2),"")</f>
      </c>
      <c r="AB1011" s="12">
        <f aca="true" t="shared" si="153" ref="AB1011:AB1057">IF(W1011*V1011&gt;0,ROUND(V1011/IF(X1011&gt;0,X1011,W1011)/IF(X1011&gt;0,W1011,1),5),"")</f>
        <v>680</v>
      </c>
      <c r="AC1011" s="9">
        <f aca="true" t="shared" si="154" ref="AC1011:AC1057">IF(W1011*V1011&gt;0,100-ROUND(P1011/AB1011*100,2),"")</f>
        <v>0</v>
      </c>
      <c r="AD1011" s="12">
        <f aca="true" t="shared" si="155" ref="AD1011:AD1057">IF(ISNUMBER(H1011),IF(ISNUMBER(P1011),IF(P1011&gt;0,P1011*H1011,""),""),"")</f>
        <v>31280</v>
      </c>
      <c r="AE1011" s="12"/>
    </row>
    <row r="1012" spans="1:31" s="13" customFormat="1" ht="38.25">
      <c r="A1012" s="21" t="s">
        <v>5699</v>
      </c>
      <c r="B1012" s="22"/>
      <c r="C1012" s="22" t="s">
        <v>5700</v>
      </c>
      <c r="D1012" s="21" t="s">
        <v>5701</v>
      </c>
      <c r="E1012" s="21" t="s">
        <v>5702</v>
      </c>
      <c r="F1012" s="21" t="s">
        <v>4665</v>
      </c>
      <c r="G1012" s="23" t="s">
        <v>5703</v>
      </c>
      <c r="H1012" s="21">
        <v>4796</v>
      </c>
      <c r="I1012" s="24">
        <v>2839232</v>
      </c>
      <c r="J1012" s="25">
        <v>592</v>
      </c>
      <c r="K1012" s="23"/>
      <c r="L1012" s="21">
        <v>12</v>
      </c>
      <c r="M1012" s="6"/>
      <c r="N1012" s="8"/>
      <c r="O1012" s="23" t="s">
        <v>48</v>
      </c>
      <c r="P1012" s="26">
        <v>592</v>
      </c>
      <c r="Q1012" s="23" t="s">
        <v>39</v>
      </c>
      <c r="R1012" s="23" t="s">
        <v>7916</v>
      </c>
      <c r="S1012" s="23" t="s">
        <v>5704</v>
      </c>
      <c r="T1012" s="23" t="s">
        <v>5705</v>
      </c>
      <c r="U1012" s="23">
        <v>0</v>
      </c>
      <c r="V1012" s="23">
        <v>902.49553</v>
      </c>
      <c r="W1012" s="23">
        <v>1</v>
      </c>
      <c r="X1012" s="23">
        <v>0</v>
      </c>
      <c r="Y1012" s="24">
        <f t="shared" si="150"/>
      </c>
      <c r="Z1012" s="27">
        <f t="shared" si="151"/>
      </c>
      <c r="AA1012" s="24">
        <f t="shared" si="152"/>
      </c>
      <c r="AB1012" s="27">
        <f t="shared" si="153"/>
        <v>902.49553</v>
      </c>
      <c r="AC1012" s="24">
        <f t="shared" si="154"/>
        <v>34.400000000000006</v>
      </c>
      <c r="AD1012" s="27">
        <f t="shared" si="155"/>
        <v>2839232</v>
      </c>
      <c r="AE1012" s="27" t="s">
        <v>7917</v>
      </c>
    </row>
    <row r="1013" spans="1:31" s="13" customFormat="1" ht="25.5" customHeight="1">
      <c r="A1013" s="6" t="s">
        <v>5706</v>
      </c>
      <c r="B1013" s="7"/>
      <c r="C1013" s="7" t="s">
        <v>5707</v>
      </c>
      <c r="D1013" s="6" t="s">
        <v>5708</v>
      </c>
      <c r="E1013" s="6" t="s">
        <v>5709</v>
      </c>
      <c r="F1013" s="6" t="s">
        <v>2782</v>
      </c>
      <c r="G1013" s="8" t="s">
        <v>5710</v>
      </c>
      <c r="H1013" s="6">
        <v>1361</v>
      </c>
      <c r="I1013" s="9">
        <v>171391.87</v>
      </c>
      <c r="J1013" s="10">
        <v>125.9</v>
      </c>
      <c r="K1013" s="8"/>
      <c r="L1013" s="6">
        <v>12</v>
      </c>
      <c r="M1013" s="6"/>
      <c r="N1013" s="8"/>
      <c r="O1013" s="8" t="s">
        <v>32</v>
      </c>
      <c r="P1013" s="11">
        <v>125.9</v>
      </c>
      <c r="Q1013" s="8" t="s">
        <v>39</v>
      </c>
      <c r="R1013" s="8" t="s">
        <v>250</v>
      </c>
      <c r="S1013" s="8" t="s">
        <v>5711</v>
      </c>
      <c r="T1013" s="8" t="s">
        <v>5712</v>
      </c>
      <c r="U1013" s="8">
        <v>0</v>
      </c>
      <c r="V1013" s="8">
        <v>144.4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144.4</v>
      </c>
      <c r="AC1013" s="9">
        <f t="shared" si="154"/>
        <v>12.810000000000002</v>
      </c>
      <c r="AD1013" s="12">
        <f t="shared" si="155"/>
        <v>171349.9</v>
      </c>
      <c r="AE1013" s="12"/>
    </row>
    <row r="1014" spans="1:31" s="13" customFormat="1" ht="25.5" customHeight="1">
      <c r="A1014" s="6" t="s">
        <v>5713</v>
      </c>
      <c r="B1014" s="7"/>
      <c r="C1014" s="7" t="s">
        <v>5714</v>
      </c>
      <c r="D1014" s="6" t="s">
        <v>5708</v>
      </c>
      <c r="E1014" s="6" t="s">
        <v>5709</v>
      </c>
      <c r="F1014" s="6" t="s">
        <v>5715</v>
      </c>
      <c r="G1014" s="8" t="s">
        <v>5710</v>
      </c>
      <c r="H1014" s="6">
        <v>431</v>
      </c>
      <c r="I1014" s="9">
        <v>54262.9</v>
      </c>
      <c r="J1014" s="10">
        <v>125.9</v>
      </c>
      <c r="K1014" s="8"/>
      <c r="L1014" s="6">
        <v>12</v>
      </c>
      <c r="M1014" s="6"/>
      <c r="N1014" s="8"/>
      <c r="O1014" s="8" t="s">
        <v>32</v>
      </c>
      <c r="P1014" s="11">
        <v>125.9</v>
      </c>
      <c r="Q1014" s="8" t="s">
        <v>39</v>
      </c>
      <c r="R1014" s="8" t="s">
        <v>250</v>
      </c>
      <c r="S1014" s="8" t="s">
        <v>5716</v>
      </c>
      <c r="T1014" s="8" t="s">
        <v>5717</v>
      </c>
      <c r="U1014" s="8">
        <v>0</v>
      </c>
      <c r="V1014" s="8">
        <v>144.4</v>
      </c>
      <c r="W1014" s="8">
        <v>1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144.4</v>
      </c>
      <c r="AC1014" s="9">
        <f t="shared" si="154"/>
        <v>12.810000000000002</v>
      </c>
      <c r="AD1014" s="12">
        <f t="shared" si="155"/>
        <v>54262.9</v>
      </c>
      <c r="AE1014" s="12"/>
    </row>
    <row r="1015" spans="1:31" s="13" customFormat="1" ht="25.5" customHeight="1">
      <c r="A1015" s="6" t="s">
        <v>5718</v>
      </c>
      <c r="B1015" s="7"/>
      <c r="C1015" s="7" t="s">
        <v>5719</v>
      </c>
      <c r="D1015" s="6" t="s">
        <v>5708</v>
      </c>
      <c r="E1015" s="6" t="s">
        <v>5709</v>
      </c>
      <c r="F1015" s="6" t="s">
        <v>2782</v>
      </c>
      <c r="G1015" s="8" t="s">
        <v>5720</v>
      </c>
      <c r="H1015" s="6">
        <v>4049</v>
      </c>
      <c r="I1015" s="9">
        <v>679802.08</v>
      </c>
      <c r="J1015" s="10">
        <v>167.88</v>
      </c>
      <c r="K1015" s="8"/>
      <c r="L1015" s="6">
        <v>12</v>
      </c>
      <c r="M1015" s="6"/>
      <c r="N1015" s="8"/>
      <c r="O1015" s="8" t="s">
        <v>32</v>
      </c>
      <c r="P1015" s="11">
        <v>167.88</v>
      </c>
      <c r="Q1015" s="8" t="s">
        <v>39</v>
      </c>
      <c r="R1015" s="8" t="s">
        <v>250</v>
      </c>
      <c r="S1015" s="8" t="s">
        <v>5721</v>
      </c>
      <c r="T1015" s="8" t="s">
        <v>5722</v>
      </c>
      <c r="U1015" s="8">
        <v>0</v>
      </c>
      <c r="V1015" s="8">
        <v>185.01</v>
      </c>
      <c r="W1015" s="8">
        <v>1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185.01</v>
      </c>
      <c r="AC1015" s="9">
        <f t="shared" si="154"/>
        <v>9.260000000000005</v>
      </c>
      <c r="AD1015" s="12">
        <f t="shared" si="155"/>
        <v>679746.12</v>
      </c>
      <c r="AE1015" s="12"/>
    </row>
    <row r="1016" spans="1:31" s="13" customFormat="1" ht="25.5" customHeight="1">
      <c r="A1016" s="6" t="s">
        <v>5723</v>
      </c>
      <c r="B1016" s="7"/>
      <c r="C1016" s="7" t="s">
        <v>5724</v>
      </c>
      <c r="D1016" s="6" t="s">
        <v>5708</v>
      </c>
      <c r="E1016" s="6" t="s">
        <v>5709</v>
      </c>
      <c r="F1016" s="6" t="s">
        <v>5715</v>
      </c>
      <c r="G1016" s="8" t="s">
        <v>5720</v>
      </c>
      <c r="H1016" s="6">
        <v>10325</v>
      </c>
      <c r="I1016" s="9">
        <v>1733361</v>
      </c>
      <c r="J1016" s="10">
        <v>167.88</v>
      </c>
      <c r="K1016" s="8"/>
      <c r="L1016" s="6">
        <v>12</v>
      </c>
      <c r="M1016" s="6"/>
      <c r="N1016" s="8"/>
      <c r="O1016" s="8" t="s">
        <v>32</v>
      </c>
      <c r="P1016" s="11">
        <v>167.88</v>
      </c>
      <c r="Q1016" s="8" t="s">
        <v>39</v>
      </c>
      <c r="R1016" s="8" t="s">
        <v>250</v>
      </c>
      <c r="S1016" s="8" t="s">
        <v>5725</v>
      </c>
      <c r="T1016" s="8" t="s">
        <v>5726</v>
      </c>
      <c r="U1016" s="8">
        <v>0</v>
      </c>
      <c r="V1016" s="8">
        <v>185.01</v>
      </c>
      <c r="W1016" s="8">
        <v>1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185.01</v>
      </c>
      <c r="AC1016" s="9">
        <f t="shared" si="154"/>
        <v>9.260000000000005</v>
      </c>
      <c r="AD1016" s="12">
        <f t="shared" si="155"/>
        <v>1733361</v>
      </c>
      <c r="AE1016" s="12"/>
    </row>
    <row r="1017" spans="1:31" s="13" customFormat="1" ht="25.5" customHeight="1">
      <c r="A1017" s="6" t="s">
        <v>5727</v>
      </c>
      <c r="B1017" s="7"/>
      <c r="C1017" s="7" t="s">
        <v>5728</v>
      </c>
      <c r="D1017" s="6" t="s">
        <v>5729</v>
      </c>
      <c r="E1017" s="6" t="s">
        <v>5730</v>
      </c>
      <c r="F1017" s="6" t="s">
        <v>5731</v>
      </c>
      <c r="G1017" s="8" t="s">
        <v>173</v>
      </c>
      <c r="H1017" s="6">
        <v>4800</v>
      </c>
      <c r="I1017" s="9">
        <v>303129.46</v>
      </c>
      <c r="J1017" s="10">
        <v>63.15197</v>
      </c>
      <c r="K1017" s="8"/>
      <c r="L1017" s="6">
        <v>12</v>
      </c>
      <c r="M1017" s="6"/>
      <c r="N1017" s="8"/>
      <c r="O1017" s="8" t="s">
        <v>48</v>
      </c>
      <c r="P1017" s="11">
        <v>63.15197</v>
      </c>
      <c r="Q1017" s="8" t="s">
        <v>39</v>
      </c>
      <c r="R1017" s="8" t="s">
        <v>588</v>
      </c>
      <c r="S1017" s="8" t="s">
        <v>5732</v>
      </c>
      <c r="T1017" s="8" t="s">
        <v>5733</v>
      </c>
      <c r="U1017" s="8">
        <v>0</v>
      </c>
      <c r="V1017" s="8">
        <v>1894.55</v>
      </c>
      <c r="W1017" s="8">
        <v>30</v>
      </c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  <v>63.15167</v>
      </c>
      <c r="AC1017" s="9">
        <f t="shared" si="154"/>
        <v>0</v>
      </c>
      <c r="AD1017" s="12">
        <f t="shared" si="155"/>
        <v>303129.456</v>
      </c>
      <c r="AE1017" s="12"/>
    </row>
    <row r="1018" spans="1:31" s="13" customFormat="1" ht="25.5" customHeight="1">
      <c r="A1018" s="6" t="s">
        <v>5734</v>
      </c>
      <c r="B1018" s="7"/>
      <c r="C1018" s="7" t="s">
        <v>5735</v>
      </c>
      <c r="D1018" s="6" t="s">
        <v>5729</v>
      </c>
      <c r="E1018" s="6" t="s">
        <v>5730</v>
      </c>
      <c r="F1018" s="6" t="s">
        <v>5731</v>
      </c>
      <c r="G1018" s="8" t="s">
        <v>655</v>
      </c>
      <c r="H1018" s="6">
        <v>7800</v>
      </c>
      <c r="I1018" s="9">
        <v>738879.26</v>
      </c>
      <c r="J1018" s="10">
        <v>94.72811</v>
      </c>
      <c r="K1018" s="8"/>
      <c r="L1018" s="6">
        <v>12</v>
      </c>
      <c r="M1018" s="6"/>
      <c r="N1018" s="8"/>
      <c r="O1018" s="8" t="s">
        <v>48</v>
      </c>
      <c r="P1018" s="11">
        <v>94.72811</v>
      </c>
      <c r="Q1018" s="8" t="s">
        <v>39</v>
      </c>
      <c r="R1018" s="8" t="s">
        <v>588</v>
      </c>
      <c r="S1018" s="8" t="s">
        <v>5736</v>
      </c>
      <c r="T1018" s="8" t="s">
        <v>5737</v>
      </c>
      <c r="U1018" s="8">
        <v>0</v>
      </c>
      <c r="V1018" s="8">
        <v>2841.84</v>
      </c>
      <c r="W1018" s="8">
        <v>30</v>
      </c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  <v>94.728</v>
      </c>
      <c r="AC1018" s="9">
        <f t="shared" si="154"/>
        <v>0</v>
      </c>
      <c r="AD1018" s="12">
        <f t="shared" si="155"/>
        <v>738879.258</v>
      </c>
      <c r="AE1018" s="12"/>
    </row>
    <row r="1019" spans="1:31" s="13" customFormat="1" ht="25.5" customHeight="1">
      <c r="A1019" s="6" t="s">
        <v>5738</v>
      </c>
      <c r="B1019" s="7"/>
      <c r="C1019" s="7" t="s">
        <v>5739</v>
      </c>
      <c r="D1019" s="6" t="s">
        <v>5729</v>
      </c>
      <c r="E1019" s="6" t="s">
        <v>5730</v>
      </c>
      <c r="F1019" s="6" t="s">
        <v>5731</v>
      </c>
      <c r="G1019" s="8" t="s">
        <v>917</v>
      </c>
      <c r="H1019" s="6">
        <v>2820</v>
      </c>
      <c r="I1019" s="9">
        <v>356177.12</v>
      </c>
      <c r="J1019" s="10">
        <v>126.30394</v>
      </c>
      <c r="K1019" s="8"/>
      <c r="L1019" s="6">
        <v>12</v>
      </c>
      <c r="M1019" s="6"/>
      <c r="N1019" s="8"/>
      <c r="O1019" s="8" t="s">
        <v>48</v>
      </c>
      <c r="P1019" s="11">
        <v>126.30394</v>
      </c>
      <c r="Q1019" s="8" t="s">
        <v>39</v>
      </c>
      <c r="R1019" s="8" t="s">
        <v>588</v>
      </c>
      <c r="S1019" s="8" t="s">
        <v>5740</v>
      </c>
      <c r="T1019" s="8" t="s">
        <v>5741</v>
      </c>
      <c r="U1019" s="8">
        <v>0</v>
      </c>
      <c r="V1019" s="8">
        <v>3789.11</v>
      </c>
      <c r="W1019" s="8">
        <v>30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126.30367</v>
      </c>
      <c r="AC1019" s="9">
        <f t="shared" si="154"/>
        <v>0</v>
      </c>
      <c r="AD1019" s="12">
        <f t="shared" si="155"/>
        <v>356177.11079999997</v>
      </c>
      <c r="AE1019" s="12"/>
    </row>
    <row r="1020" spans="1:31" s="13" customFormat="1" ht="25.5" customHeight="1">
      <c r="A1020" s="6" t="s">
        <v>5742</v>
      </c>
      <c r="B1020" s="7"/>
      <c r="C1020" s="7" t="s">
        <v>5743</v>
      </c>
      <c r="D1020" s="6" t="s">
        <v>5744</v>
      </c>
      <c r="E1020" s="6" t="s">
        <v>5745</v>
      </c>
      <c r="F1020" s="6"/>
      <c r="G1020" s="8"/>
      <c r="H1020" s="6" t="s">
        <v>182</v>
      </c>
      <c r="I1020" s="9">
        <v>5097498.84</v>
      </c>
      <c r="J1020" s="10">
        <v>0</v>
      </c>
      <c r="K1020" s="8"/>
      <c r="L1020" s="6">
        <v>12</v>
      </c>
      <c r="M1020" s="6"/>
      <c r="N1020" s="8"/>
      <c r="O1020" s="8"/>
      <c r="P1020" s="11">
        <v>5097498.84</v>
      </c>
      <c r="Q1020" s="8" t="s">
        <v>39</v>
      </c>
      <c r="R1020" s="8" t="s">
        <v>70</v>
      </c>
      <c r="S1020" s="8"/>
      <c r="T1020" s="8"/>
      <c r="U1020" s="8"/>
      <c r="V1020" s="8">
        <v>0</v>
      </c>
      <c r="W1020" s="8"/>
      <c r="X1020" s="8">
        <v>0</v>
      </c>
      <c r="Y1020" s="9">
        <f t="shared" si="150"/>
      </c>
      <c r="Z1020" s="12">
        <f t="shared" si="151"/>
      </c>
      <c r="AA1020" s="9">
        <f t="shared" si="152"/>
      </c>
      <c r="AB1020" s="12">
        <f t="shared" si="153"/>
      </c>
      <c r="AC1020" s="9">
        <f t="shared" si="154"/>
      </c>
      <c r="AD1020" s="12">
        <f t="shared" si="155"/>
      </c>
      <c r="AE1020" s="12"/>
    </row>
    <row r="1021" spans="1:31" s="13" customFormat="1" ht="25.5" customHeight="1">
      <c r="A1021" s="6" t="s">
        <v>5742</v>
      </c>
      <c r="B1021" s="7" t="s">
        <v>263</v>
      </c>
      <c r="C1021" s="7"/>
      <c r="D1021" s="6" t="s">
        <v>5744</v>
      </c>
      <c r="E1021" s="6" t="s">
        <v>5745</v>
      </c>
      <c r="F1021" s="6" t="s">
        <v>5746</v>
      </c>
      <c r="G1021" s="8" t="s">
        <v>77</v>
      </c>
      <c r="H1021" s="6">
        <v>2132</v>
      </c>
      <c r="I1021" s="9">
        <v>5097498.84</v>
      </c>
      <c r="J1021" s="10">
        <v>222.39</v>
      </c>
      <c r="K1021" s="8"/>
      <c r="L1021" s="6">
        <v>12</v>
      </c>
      <c r="M1021" s="6"/>
      <c r="N1021" s="8"/>
      <c r="O1021" s="8" t="s">
        <v>32</v>
      </c>
      <c r="P1021" s="11">
        <v>222.39</v>
      </c>
      <c r="Q1021" s="8" t="s">
        <v>39</v>
      </c>
      <c r="R1021" s="8" t="s">
        <v>70</v>
      </c>
      <c r="S1021" s="8" t="s">
        <v>5747</v>
      </c>
      <c r="T1021" s="8" t="s">
        <v>5748</v>
      </c>
      <c r="U1021" s="8">
        <v>0</v>
      </c>
      <c r="V1021" s="8">
        <v>274.55</v>
      </c>
      <c r="W1021" s="8">
        <v>1</v>
      </c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  <v>274.55</v>
      </c>
      <c r="AC1021" s="9">
        <f t="shared" si="154"/>
        <v>19</v>
      </c>
      <c r="AD1021" s="12">
        <f t="shared" si="155"/>
        <v>474135.48</v>
      </c>
      <c r="AE1021" s="12"/>
    </row>
    <row r="1022" spans="1:31" s="13" customFormat="1" ht="25.5" customHeight="1">
      <c r="A1022" s="6" t="s">
        <v>5742</v>
      </c>
      <c r="B1022" s="7" t="s">
        <v>266</v>
      </c>
      <c r="C1022" s="7"/>
      <c r="D1022" s="6" t="s">
        <v>5744</v>
      </c>
      <c r="E1022" s="6" t="s">
        <v>5745</v>
      </c>
      <c r="F1022" s="6" t="s">
        <v>5746</v>
      </c>
      <c r="G1022" s="8" t="s">
        <v>185</v>
      </c>
      <c r="H1022" s="6">
        <v>4158</v>
      </c>
      <c r="I1022" s="9">
        <v>5097498.84</v>
      </c>
      <c r="J1022" s="10">
        <v>1111.92</v>
      </c>
      <c r="K1022" s="8"/>
      <c r="L1022" s="6">
        <v>12</v>
      </c>
      <c r="M1022" s="6"/>
      <c r="N1022" s="8"/>
      <c r="O1022" s="8" t="s">
        <v>32</v>
      </c>
      <c r="P1022" s="11">
        <v>1111.92</v>
      </c>
      <c r="Q1022" s="8" t="s">
        <v>39</v>
      </c>
      <c r="R1022" s="8" t="s">
        <v>70</v>
      </c>
      <c r="S1022" s="8" t="s">
        <v>5749</v>
      </c>
      <c r="T1022" s="8" t="s">
        <v>5750</v>
      </c>
      <c r="U1022" s="8">
        <v>0</v>
      </c>
      <c r="V1022" s="8">
        <v>1372.74</v>
      </c>
      <c r="W1022" s="8">
        <v>1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1372.74</v>
      </c>
      <c r="AC1022" s="9">
        <f t="shared" si="154"/>
        <v>19</v>
      </c>
      <c r="AD1022" s="12">
        <f t="shared" si="155"/>
        <v>4623363.36</v>
      </c>
      <c r="AE1022" s="12"/>
    </row>
    <row r="1023" spans="1:31" s="13" customFormat="1" ht="51" customHeight="1">
      <c r="A1023" s="6" t="s">
        <v>5751</v>
      </c>
      <c r="B1023" s="7"/>
      <c r="C1023" s="7" t="s">
        <v>5752</v>
      </c>
      <c r="D1023" s="6" t="s">
        <v>5753</v>
      </c>
      <c r="E1023" s="6" t="s">
        <v>5754</v>
      </c>
      <c r="F1023" s="6" t="s">
        <v>537</v>
      </c>
      <c r="G1023" s="8" t="s">
        <v>5755</v>
      </c>
      <c r="H1023" s="6">
        <v>2456</v>
      </c>
      <c r="I1023" s="9">
        <v>25160.33</v>
      </c>
      <c r="J1023" s="10">
        <v>10.24443</v>
      </c>
      <c r="K1023" s="8"/>
      <c r="L1023" s="6">
        <v>12</v>
      </c>
      <c r="M1023" s="6"/>
      <c r="N1023" s="8"/>
      <c r="O1023" s="8" t="s">
        <v>32</v>
      </c>
      <c r="P1023" s="11">
        <v>10.24443</v>
      </c>
      <c r="Q1023" s="8" t="s">
        <v>39</v>
      </c>
      <c r="R1023" s="8" t="s">
        <v>166</v>
      </c>
      <c r="S1023" s="8" t="s">
        <v>5756</v>
      </c>
      <c r="T1023" s="8" t="s">
        <v>5757</v>
      </c>
      <c r="U1023" s="8">
        <v>22.54</v>
      </c>
      <c r="V1023" s="8">
        <v>0</v>
      </c>
      <c r="W1023" s="8">
        <v>1</v>
      </c>
      <c r="X1023" s="8">
        <v>0</v>
      </c>
      <c r="Y1023" s="9">
        <f t="shared" si="150"/>
        <v>20.49</v>
      </c>
      <c r="Z1023" s="12">
        <f t="shared" si="151"/>
        <v>20.49</v>
      </c>
      <c r="AA1023" s="9">
        <f t="shared" si="152"/>
        <v>50</v>
      </c>
      <c r="AB1023" s="12">
        <f t="shared" si="153"/>
      </c>
      <c r="AC1023" s="9">
        <f t="shared" si="154"/>
      </c>
      <c r="AD1023" s="12">
        <f t="shared" si="155"/>
        <v>25160.320079999998</v>
      </c>
      <c r="AE1023" s="12"/>
    </row>
    <row r="1024" spans="1:31" s="13" customFormat="1" ht="38.25" customHeight="1">
      <c r="A1024" s="6" t="s">
        <v>5758</v>
      </c>
      <c r="B1024" s="7"/>
      <c r="C1024" s="7" t="s">
        <v>5759</v>
      </c>
      <c r="D1024" s="6" t="s">
        <v>5760</v>
      </c>
      <c r="E1024" s="6" t="s">
        <v>5761</v>
      </c>
      <c r="F1024" s="6" t="s">
        <v>36</v>
      </c>
      <c r="G1024" s="8" t="s">
        <v>173</v>
      </c>
      <c r="H1024" s="6">
        <v>5100</v>
      </c>
      <c r="I1024" s="9">
        <v>0.26</v>
      </c>
      <c r="J1024" s="10">
        <v>5E-05</v>
      </c>
      <c r="K1024" s="8"/>
      <c r="L1024" s="6">
        <v>12</v>
      </c>
      <c r="M1024" s="6"/>
      <c r="N1024" s="8"/>
      <c r="O1024" s="8" t="s">
        <v>55</v>
      </c>
      <c r="P1024" s="11">
        <v>1E-05</v>
      </c>
      <c r="Q1024" s="8" t="s">
        <v>39</v>
      </c>
      <c r="R1024" s="8" t="s">
        <v>3437</v>
      </c>
      <c r="S1024" s="8" t="s">
        <v>5762</v>
      </c>
      <c r="T1024" s="8" t="s">
        <v>5763</v>
      </c>
      <c r="U1024" s="8">
        <v>0</v>
      </c>
      <c r="V1024" s="8">
        <v>12.54</v>
      </c>
      <c r="W1024" s="8">
        <v>30</v>
      </c>
      <c r="X1024" s="8">
        <v>0</v>
      </c>
      <c r="Y1024" s="9">
        <f t="shared" si="150"/>
      </c>
      <c r="Z1024" s="12">
        <f t="shared" si="151"/>
      </c>
      <c r="AA1024" s="9">
        <f t="shared" si="152"/>
      </c>
      <c r="AB1024" s="12">
        <f t="shared" si="153"/>
        <v>0.418</v>
      </c>
      <c r="AC1024" s="9">
        <f t="shared" si="154"/>
        <v>100</v>
      </c>
      <c r="AD1024" s="12">
        <f t="shared" si="155"/>
        <v>0.051000000000000004</v>
      </c>
      <c r="AE1024" s="12"/>
    </row>
    <row r="1025" spans="1:31" s="13" customFormat="1" ht="38.25" customHeight="1">
      <c r="A1025" s="6" t="s">
        <v>5764</v>
      </c>
      <c r="B1025" s="7"/>
      <c r="C1025" s="7" t="s">
        <v>5765</v>
      </c>
      <c r="D1025" s="6" t="s">
        <v>5760</v>
      </c>
      <c r="E1025" s="6" t="s">
        <v>5761</v>
      </c>
      <c r="F1025" s="6" t="s">
        <v>36</v>
      </c>
      <c r="G1025" s="8" t="s">
        <v>306</v>
      </c>
      <c r="H1025" s="6">
        <v>129660</v>
      </c>
      <c r="I1025" s="9">
        <v>6.49</v>
      </c>
      <c r="J1025" s="10">
        <v>5E-05</v>
      </c>
      <c r="K1025" s="8"/>
      <c r="L1025" s="6">
        <v>12</v>
      </c>
      <c r="M1025" s="6"/>
      <c r="N1025" s="8"/>
      <c r="O1025" s="8" t="s">
        <v>55</v>
      </c>
      <c r="P1025" s="11">
        <v>1E-05</v>
      </c>
      <c r="Q1025" s="8" t="s">
        <v>39</v>
      </c>
      <c r="R1025" s="8" t="s">
        <v>3437</v>
      </c>
      <c r="S1025" s="8" t="s">
        <v>5766</v>
      </c>
      <c r="T1025" s="8" t="s">
        <v>5767</v>
      </c>
      <c r="U1025" s="8">
        <v>0</v>
      </c>
      <c r="V1025" s="8">
        <v>12.54</v>
      </c>
      <c r="W1025" s="8">
        <v>30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0.418</v>
      </c>
      <c r="AC1025" s="9">
        <f t="shared" si="154"/>
        <v>100</v>
      </c>
      <c r="AD1025" s="12">
        <f t="shared" si="155"/>
        <v>1.2966000000000002</v>
      </c>
      <c r="AE1025" s="12"/>
    </row>
    <row r="1026" spans="1:31" s="13" customFormat="1" ht="38.25" customHeight="1">
      <c r="A1026" s="6" t="s">
        <v>5768</v>
      </c>
      <c r="B1026" s="7"/>
      <c r="C1026" s="7" t="s">
        <v>5769</v>
      </c>
      <c r="D1026" s="6" t="s">
        <v>5770</v>
      </c>
      <c r="E1026" s="6" t="s">
        <v>5771</v>
      </c>
      <c r="F1026" s="6" t="s">
        <v>36</v>
      </c>
      <c r="G1026" s="8" t="s">
        <v>5772</v>
      </c>
      <c r="H1026" s="6">
        <v>1200</v>
      </c>
      <c r="I1026" s="9">
        <v>0.06</v>
      </c>
      <c r="J1026" s="10">
        <v>5E-05</v>
      </c>
      <c r="K1026" s="8"/>
      <c r="L1026" s="6">
        <v>12</v>
      </c>
      <c r="M1026" s="6"/>
      <c r="N1026" s="8"/>
      <c r="O1026" s="8" t="s">
        <v>55</v>
      </c>
      <c r="P1026" s="11">
        <v>1E-05</v>
      </c>
      <c r="Q1026" s="8" t="s">
        <v>39</v>
      </c>
      <c r="R1026" s="8" t="s">
        <v>3437</v>
      </c>
      <c r="S1026" s="8" t="s">
        <v>5773</v>
      </c>
      <c r="T1026" s="8" t="s">
        <v>5774</v>
      </c>
      <c r="U1026" s="8">
        <v>0</v>
      </c>
      <c r="V1026" s="8">
        <v>9.03</v>
      </c>
      <c r="W1026" s="8">
        <v>30</v>
      </c>
      <c r="X1026" s="8">
        <v>0</v>
      </c>
      <c r="Y1026" s="9">
        <f t="shared" si="150"/>
      </c>
      <c r="Z1026" s="12">
        <f t="shared" si="151"/>
      </c>
      <c r="AA1026" s="9">
        <f t="shared" si="152"/>
      </c>
      <c r="AB1026" s="12">
        <f t="shared" si="153"/>
        <v>0.301</v>
      </c>
      <c r="AC1026" s="9">
        <f t="shared" si="154"/>
        <v>100</v>
      </c>
      <c r="AD1026" s="12">
        <f t="shared" si="155"/>
        <v>0.012</v>
      </c>
      <c r="AE1026" s="12"/>
    </row>
    <row r="1027" spans="1:31" s="13" customFormat="1" ht="25.5" customHeight="1">
      <c r="A1027" s="6" t="s">
        <v>5775</v>
      </c>
      <c r="B1027" s="7"/>
      <c r="C1027" s="7" t="s">
        <v>5776</v>
      </c>
      <c r="D1027" s="6" t="s">
        <v>5777</v>
      </c>
      <c r="E1027" s="6" t="s">
        <v>5778</v>
      </c>
      <c r="F1027" s="6" t="s">
        <v>122</v>
      </c>
      <c r="G1027" s="8" t="s">
        <v>5779</v>
      </c>
      <c r="H1027" s="6">
        <v>160</v>
      </c>
      <c r="I1027" s="9">
        <v>1054.4</v>
      </c>
      <c r="J1027" s="10">
        <v>6.59</v>
      </c>
      <c r="K1027" s="8"/>
      <c r="L1027" s="6">
        <v>12</v>
      </c>
      <c r="M1027" s="6"/>
      <c r="N1027" s="8"/>
      <c r="O1027" s="8" t="s">
        <v>32</v>
      </c>
      <c r="P1027" s="11">
        <v>6.59</v>
      </c>
      <c r="Q1027" s="8" t="s">
        <v>39</v>
      </c>
      <c r="R1027" s="8" t="s">
        <v>345</v>
      </c>
      <c r="S1027" s="8" t="s">
        <v>5780</v>
      </c>
      <c r="T1027" s="8" t="s">
        <v>5781</v>
      </c>
      <c r="U1027" s="8">
        <v>0</v>
      </c>
      <c r="V1027" s="8">
        <v>10.19</v>
      </c>
      <c r="W1027" s="8">
        <v>1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10.19</v>
      </c>
      <c r="AC1027" s="9">
        <f t="shared" si="154"/>
        <v>35.33</v>
      </c>
      <c r="AD1027" s="12">
        <f t="shared" si="155"/>
        <v>1054.4</v>
      </c>
      <c r="AE1027" s="12"/>
    </row>
    <row r="1028" spans="1:31" s="13" customFormat="1" ht="25.5" customHeight="1">
      <c r="A1028" s="6" t="s">
        <v>5782</v>
      </c>
      <c r="B1028" s="7"/>
      <c r="C1028" s="7" t="s">
        <v>5783</v>
      </c>
      <c r="D1028" s="6" t="s">
        <v>5777</v>
      </c>
      <c r="E1028" s="6" t="s">
        <v>5778</v>
      </c>
      <c r="F1028" s="6" t="s">
        <v>122</v>
      </c>
      <c r="G1028" s="8" t="s">
        <v>5784</v>
      </c>
      <c r="H1028" s="6">
        <v>122</v>
      </c>
      <c r="I1028" s="9">
        <v>1464</v>
      </c>
      <c r="J1028" s="10">
        <v>12</v>
      </c>
      <c r="K1028" s="8"/>
      <c r="L1028" s="6">
        <v>12</v>
      </c>
      <c r="M1028" s="6"/>
      <c r="N1028" s="8"/>
      <c r="O1028" s="8" t="s">
        <v>32</v>
      </c>
      <c r="P1028" s="11">
        <v>12</v>
      </c>
      <c r="Q1028" s="8" t="s">
        <v>39</v>
      </c>
      <c r="R1028" s="8" t="s">
        <v>345</v>
      </c>
      <c r="S1028" s="8" t="s">
        <v>5785</v>
      </c>
      <c r="T1028" s="8" t="s">
        <v>5786</v>
      </c>
      <c r="U1028" s="8">
        <v>0</v>
      </c>
      <c r="V1028" s="8">
        <v>16.78</v>
      </c>
      <c r="W1028" s="8">
        <v>1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16.78</v>
      </c>
      <c r="AC1028" s="9">
        <f t="shared" si="154"/>
        <v>28.489999999999995</v>
      </c>
      <c r="AD1028" s="12">
        <f t="shared" si="155"/>
        <v>1464</v>
      </c>
      <c r="AE1028" s="12"/>
    </row>
    <row r="1029" spans="1:31" s="13" customFormat="1" ht="25.5" customHeight="1">
      <c r="A1029" s="6" t="s">
        <v>5787</v>
      </c>
      <c r="B1029" s="7"/>
      <c r="C1029" s="7" t="s">
        <v>5788</v>
      </c>
      <c r="D1029" s="6" t="s">
        <v>5789</v>
      </c>
      <c r="E1029" s="6" t="s">
        <v>5790</v>
      </c>
      <c r="F1029" s="6" t="s">
        <v>5791</v>
      </c>
      <c r="G1029" s="8" t="s">
        <v>2465</v>
      </c>
      <c r="H1029" s="6">
        <v>414</v>
      </c>
      <c r="I1029" s="9">
        <v>1035</v>
      </c>
      <c r="J1029" s="10">
        <v>2.5</v>
      </c>
      <c r="K1029" s="8"/>
      <c r="L1029" s="6">
        <v>12</v>
      </c>
      <c r="M1029" s="6"/>
      <c r="N1029" s="8"/>
      <c r="O1029" s="8" t="s">
        <v>32</v>
      </c>
      <c r="P1029" s="11">
        <v>2.5</v>
      </c>
      <c r="Q1029" s="8" t="s">
        <v>39</v>
      </c>
      <c r="R1029" s="8" t="s">
        <v>2166</v>
      </c>
      <c r="S1029" s="8" t="s">
        <v>5792</v>
      </c>
      <c r="T1029" s="8" t="s">
        <v>5793</v>
      </c>
      <c r="U1029" s="8">
        <v>6.2</v>
      </c>
      <c r="V1029" s="8">
        <v>0</v>
      </c>
      <c r="W1029" s="8">
        <v>1</v>
      </c>
      <c r="X1029" s="8">
        <v>0</v>
      </c>
      <c r="Y1029" s="9">
        <f t="shared" si="150"/>
        <v>5.64</v>
      </c>
      <c r="Z1029" s="12">
        <f t="shared" si="151"/>
        <v>5.64</v>
      </c>
      <c r="AA1029" s="9">
        <f t="shared" si="152"/>
        <v>55.67</v>
      </c>
      <c r="AB1029" s="12">
        <f t="shared" si="153"/>
      </c>
      <c r="AC1029" s="9">
        <f t="shared" si="154"/>
      </c>
      <c r="AD1029" s="12">
        <f t="shared" si="155"/>
        <v>1035</v>
      </c>
      <c r="AE1029" s="12"/>
    </row>
    <row r="1030" spans="1:31" s="13" customFormat="1" ht="25.5" customHeight="1">
      <c r="A1030" s="6" t="s">
        <v>5794</v>
      </c>
      <c r="B1030" s="7"/>
      <c r="C1030" s="7" t="s">
        <v>5795</v>
      </c>
      <c r="D1030" s="6" t="s">
        <v>5796</v>
      </c>
      <c r="E1030" s="6" t="s">
        <v>5790</v>
      </c>
      <c r="F1030" s="6" t="s">
        <v>977</v>
      </c>
      <c r="G1030" s="8" t="s">
        <v>306</v>
      </c>
      <c r="H1030" s="6">
        <v>91392</v>
      </c>
      <c r="I1030" s="9">
        <v>983.38</v>
      </c>
      <c r="J1030" s="10">
        <v>0.01076</v>
      </c>
      <c r="K1030" s="8"/>
      <c r="L1030" s="6">
        <v>12</v>
      </c>
      <c r="M1030" s="6"/>
      <c r="N1030" s="8"/>
      <c r="O1030" s="8" t="s">
        <v>32</v>
      </c>
      <c r="P1030" s="11">
        <v>0.01076</v>
      </c>
      <c r="Q1030" s="8" t="s">
        <v>39</v>
      </c>
      <c r="R1030" s="8" t="s">
        <v>86</v>
      </c>
      <c r="S1030" s="8" t="s">
        <v>5797</v>
      </c>
      <c r="T1030" s="8" t="s">
        <v>5798</v>
      </c>
      <c r="U1030" s="8">
        <v>0</v>
      </c>
      <c r="V1030" s="8">
        <v>51.53</v>
      </c>
      <c r="W1030" s="8">
        <v>84</v>
      </c>
      <c r="X1030" s="8">
        <v>0</v>
      </c>
      <c r="Y1030" s="9">
        <f t="shared" si="150"/>
      </c>
      <c r="Z1030" s="12">
        <f t="shared" si="151"/>
      </c>
      <c r="AA1030" s="9">
        <f t="shared" si="152"/>
      </c>
      <c r="AB1030" s="12">
        <f t="shared" si="153"/>
        <v>0.61345</v>
      </c>
      <c r="AC1030" s="9">
        <f t="shared" si="154"/>
        <v>98.25</v>
      </c>
      <c r="AD1030" s="12">
        <f t="shared" si="155"/>
        <v>983.37792</v>
      </c>
      <c r="AE1030" s="12"/>
    </row>
    <row r="1031" spans="1:31" s="13" customFormat="1" ht="38.25" customHeight="1">
      <c r="A1031" s="6" t="s">
        <v>5799</v>
      </c>
      <c r="B1031" s="7"/>
      <c r="C1031" s="7" t="s">
        <v>5800</v>
      </c>
      <c r="D1031" s="6" t="s">
        <v>5801</v>
      </c>
      <c r="E1031" s="6" t="s">
        <v>5802</v>
      </c>
      <c r="F1031" s="6" t="s">
        <v>36</v>
      </c>
      <c r="G1031" s="8" t="s">
        <v>655</v>
      </c>
      <c r="H1031" s="6">
        <v>112</v>
      </c>
      <c r="I1031" s="9">
        <v>40.49</v>
      </c>
      <c r="J1031" s="10">
        <v>0.36143</v>
      </c>
      <c r="K1031" s="8"/>
      <c r="L1031" s="6">
        <v>12</v>
      </c>
      <c r="M1031" s="6"/>
      <c r="N1031" s="8"/>
      <c r="O1031" s="8" t="s">
        <v>55</v>
      </c>
      <c r="P1031" s="11">
        <v>0.25416</v>
      </c>
      <c r="Q1031" s="8" t="s">
        <v>39</v>
      </c>
      <c r="R1031" s="8" t="s">
        <v>104</v>
      </c>
      <c r="S1031" s="8" t="s">
        <v>5803</v>
      </c>
      <c r="T1031" s="8" t="s">
        <v>5804</v>
      </c>
      <c r="U1031" s="8">
        <v>0</v>
      </c>
      <c r="V1031" s="8">
        <v>7.2</v>
      </c>
      <c r="W1031" s="8">
        <v>28</v>
      </c>
      <c r="X1031" s="8">
        <v>0</v>
      </c>
      <c r="Y1031" s="9">
        <f t="shared" si="150"/>
      </c>
      <c r="Z1031" s="12">
        <f t="shared" si="151"/>
      </c>
      <c r="AA1031" s="9">
        <f t="shared" si="152"/>
      </c>
      <c r="AB1031" s="12">
        <f t="shared" si="153"/>
        <v>0.25714</v>
      </c>
      <c r="AC1031" s="9">
        <f t="shared" si="154"/>
        <v>1.1599999999999966</v>
      </c>
      <c r="AD1031" s="12">
        <f t="shared" si="155"/>
        <v>28.46592</v>
      </c>
      <c r="AE1031" s="12"/>
    </row>
    <row r="1032" spans="1:31" s="13" customFormat="1" ht="38.25" customHeight="1">
      <c r="A1032" s="6" t="s">
        <v>5805</v>
      </c>
      <c r="B1032" s="7"/>
      <c r="C1032" s="7" t="s">
        <v>5806</v>
      </c>
      <c r="D1032" s="6" t="s">
        <v>5801</v>
      </c>
      <c r="E1032" s="6" t="s">
        <v>5802</v>
      </c>
      <c r="F1032" s="6" t="s">
        <v>36</v>
      </c>
      <c r="G1032" s="8" t="s">
        <v>1680</v>
      </c>
      <c r="H1032" s="6">
        <v>2240</v>
      </c>
      <c r="I1032" s="9">
        <v>1197.51</v>
      </c>
      <c r="J1032" s="10">
        <v>0.5346</v>
      </c>
      <c r="K1032" s="8"/>
      <c r="L1032" s="6">
        <v>12</v>
      </c>
      <c r="M1032" s="6"/>
      <c r="N1032" s="8"/>
      <c r="O1032" s="8" t="s">
        <v>55</v>
      </c>
      <c r="P1032" s="11">
        <v>0.32956</v>
      </c>
      <c r="Q1032" s="8" t="s">
        <v>39</v>
      </c>
      <c r="R1032" s="8" t="s">
        <v>104</v>
      </c>
      <c r="S1032" s="8" t="s">
        <v>5807</v>
      </c>
      <c r="T1032" s="8" t="s">
        <v>5808</v>
      </c>
      <c r="U1032" s="8">
        <v>0</v>
      </c>
      <c r="V1032" s="8">
        <v>9.33</v>
      </c>
      <c r="W1032" s="8">
        <v>28</v>
      </c>
      <c r="X1032" s="8">
        <v>0</v>
      </c>
      <c r="Y1032" s="9">
        <f t="shared" si="150"/>
      </c>
      <c r="Z1032" s="12">
        <f t="shared" si="151"/>
      </c>
      <c r="AA1032" s="9">
        <f t="shared" si="152"/>
      </c>
      <c r="AB1032" s="12">
        <f t="shared" si="153"/>
        <v>0.33321</v>
      </c>
      <c r="AC1032" s="9">
        <f t="shared" si="154"/>
        <v>1.0999999999999943</v>
      </c>
      <c r="AD1032" s="12">
        <f t="shared" si="155"/>
        <v>738.2144000000001</v>
      </c>
      <c r="AE1032" s="12"/>
    </row>
    <row r="1033" spans="1:31" s="13" customFormat="1" ht="51" customHeight="1">
      <c r="A1033" s="6" t="s">
        <v>5809</v>
      </c>
      <c r="B1033" s="7"/>
      <c r="C1033" s="7" t="s">
        <v>5810</v>
      </c>
      <c r="D1033" s="6" t="s">
        <v>5811</v>
      </c>
      <c r="E1033" s="6" t="s">
        <v>5812</v>
      </c>
      <c r="F1033" s="6" t="s">
        <v>537</v>
      </c>
      <c r="G1033" s="8" t="s">
        <v>5813</v>
      </c>
      <c r="H1033" s="6">
        <v>320</v>
      </c>
      <c r="I1033" s="9">
        <v>259.2</v>
      </c>
      <c r="J1033" s="10">
        <v>0.81</v>
      </c>
      <c r="K1033" s="8"/>
      <c r="L1033" s="6">
        <v>12</v>
      </c>
      <c r="M1033" s="6"/>
      <c r="N1033" s="8"/>
      <c r="O1033" s="8" t="s">
        <v>32</v>
      </c>
      <c r="P1033" s="11">
        <v>0.8</v>
      </c>
      <c r="Q1033" s="8" t="s">
        <v>39</v>
      </c>
      <c r="R1033" s="8" t="s">
        <v>337</v>
      </c>
      <c r="S1033" s="8" t="s">
        <v>5814</v>
      </c>
      <c r="T1033" s="8" t="s">
        <v>5815</v>
      </c>
      <c r="U1033" s="8">
        <v>3.96</v>
      </c>
      <c r="V1033" s="8">
        <v>0</v>
      </c>
      <c r="W1033" s="8">
        <v>1</v>
      </c>
      <c r="X1033" s="8">
        <v>0</v>
      </c>
      <c r="Y1033" s="9">
        <f t="shared" si="150"/>
        <v>3.6</v>
      </c>
      <c r="Z1033" s="12">
        <f t="shared" si="151"/>
        <v>3.6</v>
      </c>
      <c r="AA1033" s="9">
        <f t="shared" si="152"/>
        <v>77.78</v>
      </c>
      <c r="AB1033" s="12">
        <f t="shared" si="153"/>
      </c>
      <c r="AC1033" s="9">
        <f t="shared" si="154"/>
      </c>
      <c r="AD1033" s="12">
        <f t="shared" si="155"/>
        <v>256</v>
      </c>
      <c r="AE1033" s="12"/>
    </row>
    <row r="1034" spans="1:31" s="13" customFormat="1" ht="51" customHeight="1">
      <c r="A1034" s="6" t="s">
        <v>5816</v>
      </c>
      <c r="B1034" s="7"/>
      <c r="C1034" s="7" t="s">
        <v>5817</v>
      </c>
      <c r="D1034" s="6" t="s">
        <v>5811</v>
      </c>
      <c r="E1034" s="6" t="s">
        <v>5812</v>
      </c>
      <c r="F1034" s="6" t="s">
        <v>537</v>
      </c>
      <c r="G1034" s="8" t="s">
        <v>5818</v>
      </c>
      <c r="H1034" s="6">
        <v>12240</v>
      </c>
      <c r="I1034" s="9">
        <v>11560.56</v>
      </c>
      <c r="J1034" s="10">
        <v>0.94449</v>
      </c>
      <c r="K1034" s="8"/>
      <c r="L1034" s="6">
        <v>12</v>
      </c>
      <c r="M1034" s="6"/>
      <c r="N1034" s="8"/>
      <c r="O1034" s="8" t="s">
        <v>32</v>
      </c>
      <c r="P1034" s="11">
        <v>0.933</v>
      </c>
      <c r="Q1034" s="8" t="s">
        <v>39</v>
      </c>
      <c r="R1034" s="8" t="s">
        <v>283</v>
      </c>
      <c r="S1034" s="8" t="s">
        <v>5819</v>
      </c>
      <c r="T1034" s="8" t="s">
        <v>5820</v>
      </c>
      <c r="U1034" s="8">
        <v>5.37</v>
      </c>
      <c r="V1034" s="8">
        <v>0</v>
      </c>
      <c r="W1034" s="8">
        <v>1</v>
      </c>
      <c r="X1034" s="8">
        <v>0</v>
      </c>
      <c r="Y1034" s="9">
        <f t="shared" si="150"/>
        <v>4.88</v>
      </c>
      <c r="Z1034" s="12">
        <f t="shared" si="151"/>
        <v>4.88</v>
      </c>
      <c r="AA1034" s="9">
        <f t="shared" si="152"/>
        <v>80.88</v>
      </c>
      <c r="AB1034" s="12">
        <f t="shared" si="153"/>
      </c>
      <c r="AC1034" s="9">
        <f t="shared" si="154"/>
      </c>
      <c r="AD1034" s="12">
        <f t="shared" si="155"/>
        <v>11419.92</v>
      </c>
      <c r="AE1034" s="12"/>
    </row>
    <row r="1035" spans="1:31" s="13" customFormat="1" ht="25.5" customHeight="1">
      <c r="A1035" s="6" t="s">
        <v>5821</v>
      </c>
      <c r="B1035" s="7"/>
      <c r="C1035" s="7" t="s">
        <v>5822</v>
      </c>
      <c r="D1035" s="6" t="s">
        <v>5811</v>
      </c>
      <c r="E1035" s="6" t="s">
        <v>5812</v>
      </c>
      <c r="F1035" s="6" t="s">
        <v>399</v>
      </c>
      <c r="G1035" s="8" t="s">
        <v>1959</v>
      </c>
      <c r="H1035" s="6">
        <v>320</v>
      </c>
      <c r="I1035" s="9">
        <v>579.2</v>
      </c>
      <c r="J1035" s="10">
        <v>1.81</v>
      </c>
      <c r="K1035" s="8"/>
      <c r="L1035" s="6">
        <v>12</v>
      </c>
      <c r="M1035" s="6"/>
      <c r="N1035" s="8"/>
      <c r="O1035" s="8" t="s">
        <v>32</v>
      </c>
      <c r="P1035" s="11">
        <v>1.74</v>
      </c>
      <c r="Q1035" s="8" t="s">
        <v>301</v>
      </c>
      <c r="R1035" s="8" t="s">
        <v>337</v>
      </c>
      <c r="S1035" s="8" t="s">
        <v>5823</v>
      </c>
      <c r="T1035" s="8" t="s">
        <v>5824</v>
      </c>
      <c r="U1035" s="8">
        <v>13.82</v>
      </c>
      <c r="V1035" s="8">
        <v>0</v>
      </c>
      <c r="W1035" s="8">
        <v>1</v>
      </c>
      <c r="X1035" s="8">
        <v>0</v>
      </c>
      <c r="Y1035" s="9">
        <f t="shared" si="150"/>
        <v>12.56</v>
      </c>
      <c r="Z1035" s="12">
        <f t="shared" si="151"/>
        <v>12.56</v>
      </c>
      <c r="AA1035" s="9">
        <f t="shared" si="152"/>
        <v>86.15</v>
      </c>
      <c r="AB1035" s="12">
        <f t="shared" si="153"/>
      </c>
      <c r="AC1035" s="9">
        <f t="shared" si="154"/>
      </c>
      <c r="AD1035" s="12">
        <f t="shared" si="155"/>
        <v>556.8</v>
      </c>
      <c r="AE1035" s="12"/>
    </row>
    <row r="1036" spans="1:31" s="13" customFormat="1" ht="51" customHeight="1">
      <c r="A1036" s="6" t="s">
        <v>5825</v>
      </c>
      <c r="B1036" s="7"/>
      <c r="C1036" s="7" t="s">
        <v>5826</v>
      </c>
      <c r="D1036" s="6" t="s">
        <v>5827</v>
      </c>
      <c r="E1036" s="6" t="s">
        <v>5828</v>
      </c>
      <c r="F1036" s="6" t="s">
        <v>537</v>
      </c>
      <c r="G1036" s="8" t="s">
        <v>5829</v>
      </c>
      <c r="H1036" s="6">
        <v>206548</v>
      </c>
      <c r="I1036" s="9">
        <v>179180.39</v>
      </c>
      <c r="J1036" s="10">
        <v>0.8675</v>
      </c>
      <c r="K1036" s="8"/>
      <c r="L1036" s="6">
        <v>12</v>
      </c>
      <c r="M1036" s="6"/>
      <c r="N1036" s="8"/>
      <c r="O1036" s="8" t="s">
        <v>32</v>
      </c>
      <c r="P1036" s="11">
        <v>0.859</v>
      </c>
      <c r="Q1036" s="8" t="s">
        <v>39</v>
      </c>
      <c r="R1036" s="8" t="s">
        <v>471</v>
      </c>
      <c r="S1036" s="8" t="s">
        <v>5830</v>
      </c>
      <c r="T1036" s="8" t="s">
        <v>5831</v>
      </c>
      <c r="U1036" s="8">
        <v>0</v>
      </c>
      <c r="V1036" s="8">
        <v>4.29</v>
      </c>
      <c r="W1036" s="8">
        <v>1</v>
      </c>
      <c r="X1036" s="8">
        <v>0</v>
      </c>
      <c r="Y1036" s="9">
        <f t="shared" si="150"/>
      </c>
      <c r="Z1036" s="12">
        <f t="shared" si="151"/>
      </c>
      <c r="AA1036" s="9">
        <f t="shared" si="152"/>
      </c>
      <c r="AB1036" s="12">
        <f t="shared" si="153"/>
        <v>4.29</v>
      </c>
      <c r="AC1036" s="9">
        <f t="shared" si="154"/>
        <v>79.98</v>
      </c>
      <c r="AD1036" s="12">
        <f t="shared" si="155"/>
        <v>177424.732</v>
      </c>
      <c r="AE1036" s="12"/>
    </row>
    <row r="1037" spans="1:31" s="13" customFormat="1" ht="38.25" customHeight="1">
      <c r="A1037" s="6" t="s">
        <v>5832</v>
      </c>
      <c r="B1037" s="7"/>
      <c r="C1037" s="7" t="s">
        <v>5833</v>
      </c>
      <c r="D1037" s="6" t="s">
        <v>5827</v>
      </c>
      <c r="E1037" s="6" t="s">
        <v>5828</v>
      </c>
      <c r="F1037" s="6" t="s">
        <v>5834</v>
      </c>
      <c r="G1037" s="8" t="s">
        <v>5835</v>
      </c>
      <c r="H1037" s="6">
        <v>321444</v>
      </c>
      <c r="I1037" s="9">
        <v>466093.8</v>
      </c>
      <c r="J1037" s="10">
        <v>1.45</v>
      </c>
      <c r="K1037" s="8"/>
      <c r="L1037" s="6">
        <v>12</v>
      </c>
      <c r="M1037" s="6"/>
      <c r="N1037" s="8"/>
      <c r="O1037" s="8" t="s">
        <v>32</v>
      </c>
      <c r="P1037" s="11">
        <v>1.43</v>
      </c>
      <c r="Q1037" s="8" t="s">
        <v>39</v>
      </c>
      <c r="R1037" s="8" t="s">
        <v>128</v>
      </c>
      <c r="S1037" s="8" t="s">
        <v>5836</v>
      </c>
      <c r="T1037" s="8" t="s">
        <v>5837</v>
      </c>
      <c r="U1037" s="8">
        <v>13.82</v>
      </c>
      <c r="V1037" s="8">
        <v>0</v>
      </c>
      <c r="W1037" s="8">
        <v>1</v>
      </c>
      <c r="X1037" s="8">
        <v>0</v>
      </c>
      <c r="Y1037" s="9">
        <f t="shared" si="150"/>
        <v>12.56</v>
      </c>
      <c r="Z1037" s="12">
        <f t="shared" si="151"/>
        <v>12.56</v>
      </c>
      <c r="AA1037" s="9">
        <f t="shared" si="152"/>
        <v>88.61</v>
      </c>
      <c r="AB1037" s="12">
        <f t="shared" si="153"/>
      </c>
      <c r="AC1037" s="9">
        <f t="shared" si="154"/>
      </c>
      <c r="AD1037" s="12">
        <f t="shared" si="155"/>
        <v>459664.92</v>
      </c>
      <c r="AE1037" s="12"/>
    </row>
    <row r="1038" spans="1:31" s="13" customFormat="1" ht="38.25" customHeight="1">
      <c r="A1038" s="6" t="s">
        <v>5838</v>
      </c>
      <c r="B1038" s="7"/>
      <c r="C1038" s="7" t="s">
        <v>5839</v>
      </c>
      <c r="D1038" s="6" t="s">
        <v>5840</v>
      </c>
      <c r="E1038" s="6" t="s">
        <v>5841</v>
      </c>
      <c r="F1038" s="6" t="s">
        <v>36</v>
      </c>
      <c r="G1038" s="8" t="s">
        <v>402</v>
      </c>
      <c r="H1038" s="6">
        <v>630</v>
      </c>
      <c r="I1038" s="9">
        <v>24.15</v>
      </c>
      <c r="J1038" s="10">
        <v>0.03833</v>
      </c>
      <c r="K1038" s="8"/>
      <c r="L1038" s="6">
        <v>12</v>
      </c>
      <c r="M1038" s="6"/>
      <c r="N1038" s="8"/>
      <c r="O1038" s="8" t="s">
        <v>38</v>
      </c>
      <c r="P1038" s="11">
        <v>0.03833</v>
      </c>
      <c r="Q1038" s="8" t="s">
        <v>39</v>
      </c>
      <c r="R1038" s="8" t="s">
        <v>592</v>
      </c>
      <c r="S1038" s="8" t="s">
        <v>5842</v>
      </c>
      <c r="T1038" s="8" t="s">
        <v>5843</v>
      </c>
      <c r="U1038" s="8">
        <v>2.53</v>
      </c>
      <c r="V1038" s="8">
        <v>0</v>
      </c>
      <c r="W1038" s="8">
        <v>30</v>
      </c>
      <c r="X1038" s="8">
        <v>0</v>
      </c>
      <c r="Y1038" s="9">
        <f t="shared" si="150"/>
        <v>2.3</v>
      </c>
      <c r="Z1038" s="12">
        <f t="shared" si="151"/>
        <v>0.07667</v>
      </c>
      <c r="AA1038" s="9">
        <f t="shared" si="152"/>
        <v>50.01</v>
      </c>
      <c r="AB1038" s="12">
        <f t="shared" si="153"/>
      </c>
      <c r="AC1038" s="9">
        <f t="shared" si="154"/>
      </c>
      <c r="AD1038" s="12">
        <f t="shared" si="155"/>
        <v>24.147900000000003</v>
      </c>
      <c r="AE1038" s="12"/>
    </row>
    <row r="1039" spans="1:31" s="13" customFormat="1" ht="25.5" customHeight="1">
      <c r="A1039" s="6" t="s">
        <v>5844</v>
      </c>
      <c r="B1039" s="7"/>
      <c r="C1039" s="7" t="s">
        <v>5845</v>
      </c>
      <c r="D1039" s="6" t="s">
        <v>5846</v>
      </c>
      <c r="E1039" s="6" t="s">
        <v>5847</v>
      </c>
      <c r="F1039" s="6" t="s">
        <v>469</v>
      </c>
      <c r="G1039" s="8" t="s">
        <v>5848</v>
      </c>
      <c r="H1039" s="6">
        <v>44</v>
      </c>
      <c r="I1039" s="9">
        <v>248575.36</v>
      </c>
      <c r="J1039" s="10">
        <v>5649.44</v>
      </c>
      <c r="K1039" s="8"/>
      <c r="L1039" s="6">
        <v>12</v>
      </c>
      <c r="M1039" s="6"/>
      <c r="N1039" s="8"/>
      <c r="O1039" s="8" t="s">
        <v>32</v>
      </c>
      <c r="P1039" s="11">
        <v>5649.44</v>
      </c>
      <c r="Q1039" s="8" t="s">
        <v>39</v>
      </c>
      <c r="R1039" s="8" t="s">
        <v>166</v>
      </c>
      <c r="S1039" s="8" t="s">
        <v>5849</v>
      </c>
      <c r="T1039" s="8" t="s">
        <v>5850</v>
      </c>
      <c r="U1039" s="8">
        <v>0</v>
      </c>
      <c r="V1039" s="8">
        <v>6215</v>
      </c>
      <c r="W1039" s="8">
        <v>1</v>
      </c>
      <c r="X1039" s="8">
        <v>0</v>
      </c>
      <c r="Y1039" s="9">
        <f t="shared" si="150"/>
      </c>
      <c r="Z1039" s="12">
        <f t="shared" si="151"/>
      </c>
      <c r="AA1039" s="9">
        <f t="shared" si="152"/>
      </c>
      <c r="AB1039" s="12">
        <f t="shared" si="153"/>
        <v>6215</v>
      </c>
      <c r="AC1039" s="9">
        <f t="shared" si="154"/>
        <v>9.099999999999994</v>
      </c>
      <c r="AD1039" s="12">
        <f t="shared" si="155"/>
        <v>248575.36</v>
      </c>
      <c r="AE1039" s="12"/>
    </row>
    <row r="1040" spans="1:31" s="13" customFormat="1" ht="25.5" customHeight="1">
      <c r="A1040" s="6" t="s">
        <v>5853</v>
      </c>
      <c r="B1040" s="7"/>
      <c r="C1040" s="7" t="s">
        <v>5854</v>
      </c>
      <c r="D1040" s="6" t="s">
        <v>5851</v>
      </c>
      <c r="E1040" s="6" t="s">
        <v>5852</v>
      </c>
      <c r="F1040" s="6" t="s">
        <v>770</v>
      </c>
      <c r="G1040" s="8" t="s">
        <v>5855</v>
      </c>
      <c r="H1040" s="6">
        <v>753800</v>
      </c>
      <c r="I1040" s="9">
        <v>59324.06</v>
      </c>
      <c r="J1040" s="10">
        <v>0.0787</v>
      </c>
      <c r="K1040" s="8"/>
      <c r="L1040" s="6">
        <v>12</v>
      </c>
      <c r="M1040" s="6"/>
      <c r="N1040" s="8"/>
      <c r="O1040" s="8" t="s">
        <v>38</v>
      </c>
      <c r="P1040" s="11">
        <v>0.0787</v>
      </c>
      <c r="Q1040" s="8" t="s">
        <v>39</v>
      </c>
      <c r="R1040" s="8" t="s">
        <v>592</v>
      </c>
      <c r="S1040" s="8" t="s">
        <v>5856</v>
      </c>
      <c r="T1040" s="8" t="s">
        <v>5857</v>
      </c>
      <c r="U1040" s="8">
        <v>17.31</v>
      </c>
      <c r="V1040" s="8">
        <v>0</v>
      </c>
      <c r="W1040" s="8">
        <v>100</v>
      </c>
      <c r="X1040" s="8">
        <v>0</v>
      </c>
      <c r="Y1040" s="9">
        <f t="shared" si="150"/>
        <v>15.74</v>
      </c>
      <c r="Z1040" s="12">
        <f t="shared" si="151"/>
        <v>0.1574</v>
      </c>
      <c r="AA1040" s="9">
        <f t="shared" si="152"/>
        <v>50</v>
      </c>
      <c r="AB1040" s="12">
        <f t="shared" si="153"/>
      </c>
      <c r="AC1040" s="9">
        <f t="shared" si="154"/>
      </c>
      <c r="AD1040" s="12">
        <f t="shared" si="155"/>
        <v>59324.060000000005</v>
      </c>
      <c r="AE1040" s="12"/>
    </row>
    <row r="1041" spans="1:31" s="13" customFormat="1" ht="25.5" customHeight="1">
      <c r="A1041" s="6" t="s">
        <v>5858</v>
      </c>
      <c r="B1041" s="7"/>
      <c r="C1041" s="7" t="s">
        <v>5859</v>
      </c>
      <c r="D1041" s="6" t="s">
        <v>5851</v>
      </c>
      <c r="E1041" s="6" t="s">
        <v>5852</v>
      </c>
      <c r="F1041" s="6" t="s">
        <v>770</v>
      </c>
      <c r="G1041" s="8" t="s">
        <v>5860</v>
      </c>
      <c r="H1041" s="6">
        <v>456600</v>
      </c>
      <c r="I1041" s="9">
        <v>133372.86</v>
      </c>
      <c r="J1041" s="10">
        <v>0.2921</v>
      </c>
      <c r="K1041" s="8"/>
      <c r="L1041" s="6">
        <v>12</v>
      </c>
      <c r="M1041" s="6"/>
      <c r="N1041" s="8"/>
      <c r="O1041" s="8" t="s">
        <v>38</v>
      </c>
      <c r="P1041" s="11">
        <v>0.2921</v>
      </c>
      <c r="Q1041" s="8" t="s">
        <v>39</v>
      </c>
      <c r="R1041" s="8" t="s">
        <v>592</v>
      </c>
      <c r="S1041" s="8" t="s">
        <v>5861</v>
      </c>
      <c r="T1041" s="8" t="s">
        <v>5862</v>
      </c>
      <c r="U1041" s="8">
        <v>64.26</v>
      </c>
      <c r="V1041" s="8">
        <v>0</v>
      </c>
      <c r="W1041" s="8">
        <v>100</v>
      </c>
      <c r="X1041" s="8">
        <v>0</v>
      </c>
      <c r="Y1041" s="9">
        <f t="shared" si="150"/>
        <v>58.42</v>
      </c>
      <c r="Z1041" s="12">
        <f t="shared" si="151"/>
        <v>0.5842</v>
      </c>
      <c r="AA1041" s="9">
        <f t="shared" si="152"/>
        <v>50</v>
      </c>
      <c r="AB1041" s="12">
        <f t="shared" si="153"/>
      </c>
      <c r="AC1041" s="9">
        <f t="shared" si="154"/>
      </c>
      <c r="AD1041" s="12">
        <f t="shared" si="155"/>
        <v>133372.86000000002</v>
      </c>
      <c r="AE1041" s="12"/>
    </row>
    <row r="1042" spans="1:31" s="13" customFormat="1" ht="25.5" customHeight="1">
      <c r="A1042" s="6" t="s">
        <v>5863</v>
      </c>
      <c r="B1042" s="7"/>
      <c r="C1042" s="7" t="s">
        <v>5864</v>
      </c>
      <c r="D1042" s="6" t="s">
        <v>5865</v>
      </c>
      <c r="E1042" s="6" t="s">
        <v>5866</v>
      </c>
      <c r="F1042" s="6" t="s">
        <v>2741</v>
      </c>
      <c r="G1042" s="8" t="s">
        <v>5867</v>
      </c>
      <c r="H1042" s="6">
        <v>9000</v>
      </c>
      <c r="I1042" s="9">
        <v>30240</v>
      </c>
      <c r="J1042" s="10">
        <v>3.36</v>
      </c>
      <c r="K1042" s="8"/>
      <c r="L1042" s="6">
        <v>12</v>
      </c>
      <c r="M1042" s="6"/>
      <c r="N1042" s="8"/>
      <c r="O1042" s="8" t="s">
        <v>38</v>
      </c>
      <c r="P1042" s="11">
        <v>3.36</v>
      </c>
      <c r="Q1042" s="8" t="s">
        <v>39</v>
      </c>
      <c r="R1042" s="8" t="s">
        <v>5868</v>
      </c>
      <c r="S1042" s="8" t="s">
        <v>5869</v>
      </c>
      <c r="T1042" s="8" t="s">
        <v>5870</v>
      </c>
      <c r="U1042" s="8">
        <v>0</v>
      </c>
      <c r="V1042" s="8">
        <v>52.22</v>
      </c>
      <c r="W1042" s="8">
        <v>14</v>
      </c>
      <c r="X1042" s="8">
        <v>0</v>
      </c>
      <c r="Y1042" s="9">
        <f t="shared" si="150"/>
      </c>
      <c r="Z1042" s="12">
        <f t="shared" si="151"/>
      </c>
      <c r="AA1042" s="9">
        <f t="shared" si="152"/>
      </c>
      <c r="AB1042" s="12">
        <f t="shared" si="153"/>
        <v>3.73</v>
      </c>
      <c r="AC1042" s="9">
        <f t="shared" si="154"/>
        <v>9.920000000000002</v>
      </c>
      <c r="AD1042" s="12">
        <f t="shared" si="155"/>
        <v>30240</v>
      </c>
      <c r="AE1042" s="12"/>
    </row>
    <row r="1043" spans="1:31" s="13" customFormat="1" ht="25.5" customHeight="1">
      <c r="A1043" s="6" t="s">
        <v>5871</v>
      </c>
      <c r="B1043" s="7"/>
      <c r="C1043" s="7" t="s">
        <v>5872</v>
      </c>
      <c r="D1043" s="6" t="s">
        <v>5873</v>
      </c>
      <c r="E1043" s="6" t="s">
        <v>5874</v>
      </c>
      <c r="F1043" s="6" t="s">
        <v>965</v>
      </c>
      <c r="G1043" s="8" t="s">
        <v>5875</v>
      </c>
      <c r="H1043" s="6">
        <v>1676</v>
      </c>
      <c r="I1043" s="9">
        <v>22159.07</v>
      </c>
      <c r="J1043" s="10">
        <v>13.2214</v>
      </c>
      <c r="K1043" s="8"/>
      <c r="L1043" s="6">
        <v>12</v>
      </c>
      <c r="M1043" s="6"/>
      <c r="N1043" s="8"/>
      <c r="O1043" s="8" t="s">
        <v>32</v>
      </c>
      <c r="P1043" s="11">
        <v>13.2214</v>
      </c>
      <c r="Q1043" s="8" t="s">
        <v>39</v>
      </c>
      <c r="R1043" s="8" t="s">
        <v>166</v>
      </c>
      <c r="S1043" s="8" t="s">
        <v>5876</v>
      </c>
      <c r="T1043" s="8" t="s">
        <v>5877</v>
      </c>
      <c r="U1043" s="8">
        <v>29.09</v>
      </c>
      <c r="V1043" s="8">
        <v>0</v>
      </c>
      <c r="W1043" s="8">
        <v>1</v>
      </c>
      <c r="X1043" s="8">
        <v>0</v>
      </c>
      <c r="Y1043" s="9">
        <f t="shared" si="150"/>
        <v>26.45</v>
      </c>
      <c r="Z1043" s="12">
        <f t="shared" si="151"/>
        <v>26.45</v>
      </c>
      <c r="AA1043" s="9">
        <f t="shared" si="152"/>
        <v>50.01</v>
      </c>
      <c r="AB1043" s="12">
        <f t="shared" si="153"/>
      </c>
      <c r="AC1043" s="9">
        <f t="shared" si="154"/>
      </c>
      <c r="AD1043" s="12">
        <f t="shared" si="155"/>
        <v>22159.0664</v>
      </c>
      <c r="AE1043" s="12"/>
    </row>
    <row r="1044" spans="1:31" s="13" customFormat="1" ht="25.5" customHeight="1">
      <c r="A1044" s="6" t="s">
        <v>5878</v>
      </c>
      <c r="B1044" s="7"/>
      <c r="C1044" s="7" t="s">
        <v>5879</v>
      </c>
      <c r="D1044" s="6" t="s">
        <v>5880</v>
      </c>
      <c r="E1044" s="6" t="s">
        <v>5881</v>
      </c>
      <c r="F1044" s="6" t="s">
        <v>1243</v>
      </c>
      <c r="G1044" s="8" t="s">
        <v>5882</v>
      </c>
      <c r="H1044" s="6">
        <v>300000</v>
      </c>
      <c r="I1044" s="9">
        <v>450000</v>
      </c>
      <c r="J1044" s="10">
        <v>1.5</v>
      </c>
      <c r="K1044" s="8"/>
      <c r="L1044" s="6">
        <v>12</v>
      </c>
      <c r="M1044" s="21"/>
      <c r="N1044" s="23"/>
      <c r="O1044" s="8" t="s">
        <v>32</v>
      </c>
      <c r="P1044" s="11">
        <v>1.5</v>
      </c>
      <c r="Q1044" s="8" t="s">
        <v>39</v>
      </c>
      <c r="R1044" s="8" t="s">
        <v>441</v>
      </c>
      <c r="S1044" s="8" t="s">
        <v>5883</v>
      </c>
      <c r="T1044" s="8" t="s">
        <v>5884</v>
      </c>
      <c r="U1044" s="8">
        <v>0</v>
      </c>
      <c r="V1044" s="8">
        <v>79.98</v>
      </c>
      <c r="W1044" s="8">
        <v>30</v>
      </c>
      <c r="X1044" s="8">
        <v>0</v>
      </c>
      <c r="Y1044" s="9">
        <f t="shared" si="150"/>
      </c>
      <c r="Z1044" s="12">
        <f t="shared" si="151"/>
      </c>
      <c r="AA1044" s="9">
        <f t="shared" si="152"/>
      </c>
      <c r="AB1044" s="12">
        <f t="shared" si="153"/>
        <v>2.666</v>
      </c>
      <c r="AC1044" s="9">
        <f t="shared" si="154"/>
        <v>43.74</v>
      </c>
      <c r="AD1044" s="12">
        <f t="shared" si="155"/>
        <v>450000</v>
      </c>
      <c r="AE1044" s="12"/>
    </row>
    <row r="1045" spans="1:31" s="13" customFormat="1" ht="38.25" customHeight="1">
      <c r="A1045" s="6" t="s">
        <v>5885</v>
      </c>
      <c r="B1045" s="7"/>
      <c r="C1045" s="7" t="s">
        <v>5886</v>
      </c>
      <c r="D1045" s="6" t="s">
        <v>5887</v>
      </c>
      <c r="E1045" s="6" t="s">
        <v>5888</v>
      </c>
      <c r="F1045" s="6" t="s">
        <v>36</v>
      </c>
      <c r="G1045" s="8" t="s">
        <v>77</v>
      </c>
      <c r="H1045" s="6">
        <v>169080</v>
      </c>
      <c r="I1045" s="9">
        <v>10990.2</v>
      </c>
      <c r="J1045" s="10">
        <v>0.065</v>
      </c>
      <c r="K1045" s="8"/>
      <c r="L1045" s="6">
        <v>12</v>
      </c>
      <c r="M1045" s="6"/>
      <c r="N1045" s="8"/>
      <c r="O1045" s="8" t="s">
        <v>32</v>
      </c>
      <c r="P1045" s="11">
        <v>0.065</v>
      </c>
      <c r="Q1045" s="8" t="s">
        <v>39</v>
      </c>
      <c r="R1045" s="8" t="s">
        <v>4360</v>
      </c>
      <c r="S1045" s="8" t="s">
        <v>5889</v>
      </c>
      <c r="T1045" s="8" t="s">
        <v>5890</v>
      </c>
      <c r="U1045" s="8">
        <v>7.29</v>
      </c>
      <c r="V1045" s="8">
        <v>0</v>
      </c>
      <c r="W1045" s="8">
        <v>20</v>
      </c>
      <c r="X1045" s="8">
        <v>0</v>
      </c>
      <c r="Y1045" s="9">
        <f t="shared" si="150"/>
        <v>6.63</v>
      </c>
      <c r="Z1045" s="12">
        <f t="shared" si="151"/>
        <v>0.3315</v>
      </c>
      <c r="AA1045" s="9">
        <f t="shared" si="152"/>
        <v>80.39</v>
      </c>
      <c r="AB1045" s="12">
        <f t="shared" si="153"/>
      </c>
      <c r="AC1045" s="9">
        <f t="shared" si="154"/>
      </c>
      <c r="AD1045" s="12">
        <f t="shared" si="155"/>
        <v>10990.2</v>
      </c>
      <c r="AE1045" s="12"/>
    </row>
    <row r="1046" spans="1:31" s="13" customFormat="1" ht="25.5" customHeight="1">
      <c r="A1046" s="6" t="s">
        <v>5891</v>
      </c>
      <c r="B1046" s="7"/>
      <c r="C1046" s="7" t="s">
        <v>5892</v>
      </c>
      <c r="D1046" s="6" t="s">
        <v>5887</v>
      </c>
      <c r="E1046" s="6" t="s">
        <v>5893</v>
      </c>
      <c r="F1046" s="6" t="s">
        <v>5894</v>
      </c>
      <c r="G1046" s="8" t="s">
        <v>99</v>
      </c>
      <c r="H1046" s="6">
        <v>279660</v>
      </c>
      <c r="I1046" s="9">
        <v>218134.8</v>
      </c>
      <c r="J1046" s="10">
        <v>0.78</v>
      </c>
      <c r="K1046" s="8"/>
      <c r="L1046" s="6">
        <v>12</v>
      </c>
      <c r="M1046" s="6"/>
      <c r="N1046" s="8"/>
      <c r="O1046" s="8" t="s">
        <v>55</v>
      </c>
      <c r="P1046" s="11">
        <v>0.78</v>
      </c>
      <c r="Q1046" s="8" t="s">
        <v>39</v>
      </c>
      <c r="R1046" s="8" t="s">
        <v>4360</v>
      </c>
      <c r="S1046" s="8" t="s">
        <v>5895</v>
      </c>
      <c r="T1046" s="8" t="s">
        <v>5896</v>
      </c>
      <c r="U1046" s="8">
        <v>7.91</v>
      </c>
      <c r="V1046" s="8">
        <v>0</v>
      </c>
      <c r="W1046" s="8">
        <v>6</v>
      </c>
      <c r="X1046" s="8">
        <v>0</v>
      </c>
      <c r="Y1046" s="9">
        <f t="shared" si="150"/>
        <v>7.19</v>
      </c>
      <c r="Z1046" s="12">
        <f t="shared" si="151"/>
        <v>1.19833</v>
      </c>
      <c r="AA1046" s="9">
        <f t="shared" si="152"/>
        <v>34.91</v>
      </c>
      <c r="AB1046" s="12">
        <f t="shared" si="153"/>
      </c>
      <c r="AC1046" s="9">
        <f t="shared" si="154"/>
      </c>
      <c r="AD1046" s="12">
        <f t="shared" si="155"/>
        <v>218134.80000000002</v>
      </c>
      <c r="AE1046" s="12"/>
    </row>
    <row r="1047" spans="1:31" s="13" customFormat="1" ht="38.25" customHeight="1">
      <c r="A1047" s="6" t="s">
        <v>5897</v>
      </c>
      <c r="B1047" s="7"/>
      <c r="C1047" s="7" t="s">
        <v>5898</v>
      </c>
      <c r="D1047" s="6" t="s">
        <v>5899</v>
      </c>
      <c r="E1047" s="6" t="s">
        <v>5888</v>
      </c>
      <c r="F1047" s="6" t="s">
        <v>36</v>
      </c>
      <c r="G1047" s="8" t="s">
        <v>201</v>
      </c>
      <c r="H1047" s="6">
        <v>300240</v>
      </c>
      <c r="I1047" s="9">
        <v>21016.8</v>
      </c>
      <c r="J1047" s="10">
        <v>0.07</v>
      </c>
      <c r="K1047" s="8"/>
      <c r="L1047" s="6">
        <v>12</v>
      </c>
      <c r="M1047" s="6"/>
      <c r="N1047" s="8"/>
      <c r="O1047" s="8" t="s">
        <v>32</v>
      </c>
      <c r="P1047" s="11">
        <v>0.07</v>
      </c>
      <c r="Q1047" s="8" t="s">
        <v>39</v>
      </c>
      <c r="R1047" s="8" t="s">
        <v>4360</v>
      </c>
      <c r="S1047" s="8" t="s">
        <v>5900</v>
      </c>
      <c r="T1047" s="8" t="s">
        <v>5901</v>
      </c>
      <c r="U1047" s="8">
        <v>7.42</v>
      </c>
      <c r="V1047" s="8">
        <v>0</v>
      </c>
      <c r="W1047" s="8">
        <v>40</v>
      </c>
      <c r="X1047" s="8">
        <v>0</v>
      </c>
      <c r="Y1047" s="9">
        <f t="shared" si="150"/>
        <v>6.75</v>
      </c>
      <c r="Z1047" s="12">
        <f t="shared" si="151"/>
        <v>0.16875</v>
      </c>
      <c r="AA1047" s="9">
        <f t="shared" si="152"/>
        <v>58.52</v>
      </c>
      <c r="AB1047" s="12">
        <f t="shared" si="153"/>
      </c>
      <c r="AC1047" s="9">
        <f t="shared" si="154"/>
      </c>
      <c r="AD1047" s="12">
        <f t="shared" si="155"/>
        <v>21016.800000000003</v>
      </c>
      <c r="AE1047" s="12"/>
    </row>
    <row r="1048" spans="1:31" s="13" customFormat="1" ht="38.25" customHeight="1">
      <c r="A1048" s="6" t="s">
        <v>5902</v>
      </c>
      <c r="B1048" s="7"/>
      <c r="C1048" s="7" t="s">
        <v>5903</v>
      </c>
      <c r="D1048" s="6" t="s">
        <v>5904</v>
      </c>
      <c r="E1048" s="6" t="s">
        <v>5905</v>
      </c>
      <c r="F1048" s="6" t="s">
        <v>36</v>
      </c>
      <c r="G1048" s="8" t="s">
        <v>5906</v>
      </c>
      <c r="H1048" s="6">
        <v>400</v>
      </c>
      <c r="I1048" s="9">
        <v>55.5</v>
      </c>
      <c r="J1048" s="10">
        <v>0.13875</v>
      </c>
      <c r="K1048" s="8"/>
      <c r="L1048" s="6">
        <v>12</v>
      </c>
      <c r="M1048" s="6"/>
      <c r="N1048" s="8"/>
      <c r="O1048" s="8" t="s">
        <v>32</v>
      </c>
      <c r="P1048" s="11">
        <v>0.13875</v>
      </c>
      <c r="Q1048" s="8" t="s">
        <v>39</v>
      </c>
      <c r="R1048" s="8" t="s">
        <v>4360</v>
      </c>
      <c r="S1048" s="8" t="s">
        <v>5907</v>
      </c>
      <c r="T1048" s="8" t="s">
        <v>5908</v>
      </c>
      <c r="U1048" s="8">
        <v>6.11</v>
      </c>
      <c r="V1048" s="8">
        <v>0</v>
      </c>
      <c r="W1048" s="8">
        <v>20</v>
      </c>
      <c r="X1048" s="8">
        <v>0</v>
      </c>
      <c r="Y1048" s="9">
        <f t="shared" si="150"/>
        <v>5.55</v>
      </c>
      <c r="Z1048" s="12">
        <f t="shared" si="151"/>
        <v>0.2775</v>
      </c>
      <c r="AA1048" s="9">
        <f t="shared" si="152"/>
        <v>50</v>
      </c>
      <c r="AB1048" s="12">
        <f t="shared" si="153"/>
      </c>
      <c r="AC1048" s="9">
        <f t="shared" si="154"/>
      </c>
      <c r="AD1048" s="12">
        <f t="shared" si="155"/>
        <v>55.50000000000001</v>
      </c>
      <c r="AE1048" s="12"/>
    </row>
    <row r="1049" spans="1:31" s="13" customFormat="1" ht="25.5" customHeight="1">
      <c r="A1049" s="6" t="s">
        <v>5909</v>
      </c>
      <c r="B1049" s="7"/>
      <c r="C1049" s="7" t="s">
        <v>5910</v>
      </c>
      <c r="D1049" s="6" t="s">
        <v>5911</v>
      </c>
      <c r="E1049" s="6" t="s">
        <v>5912</v>
      </c>
      <c r="F1049" s="6" t="s">
        <v>3653</v>
      </c>
      <c r="G1049" s="8" t="s">
        <v>2033</v>
      </c>
      <c r="H1049" s="6">
        <v>889176</v>
      </c>
      <c r="I1049" s="9">
        <v>38190.14</v>
      </c>
      <c r="J1049" s="10">
        <v>0.04295</v>
      </c>
      <c r="K1049" s="8"/>
      <c r="L1049" s="6">
        <v>12</v>
      </c>
      <c r="M1049" s="6"/>
      <c r="N1049" s="8"/>
      <c r="O1049" s="8" t="s">
        <v>32</v>
      </c>
      <c r="P1049" s="11">
        <v>0.04295</v>
      </c>
      <c r="Q1049" s="8" t="s">
        <v>39</v>
      </c>
      <c r="R1049" s="8" t="s">
        <v>1418</v>
      </c>
      <c r="S1049" s="8" t="s">
        <v>5913</v>
      </c>
      <c r="T1049" s="8" t="s">
        <v>5914</v>
      </c>
      <c r="U1049" s="8">
        <v>3.78</v>
      </c>
      <c r="V1049" s="8">
        <v>0</v>
      </c>
      <c r="W1049" s="8">
        <v>40</v>
      </c>
      <c r="X1049" s="8">
        <v>0</v>
      </c>
      <c r="Y1049" s="9">
        <f t="shared" si="150"/>
        <v>3.44</v>
      </c>
      <c r="Z1049" s="12">
        <f t="shared" si="151"/>
        <v>0.086</v>
      </c>
      <c r="AA1049" s="9">
        <f t="shared" si="152"/>
        <v>50.06</v>
      </c>
      <c r="AB1049" s="12">
        <f t="shared" si="153"/>
      </c>
      <c r="AC1049" s="9">
        <f t="shared" si="154"/>
      </c>
      <c r="AD1049" s="12">
        <f t="shared" si="155"/>
        <v>38190.1092</v>
      </c>
      <c r="AE1049" s="12"/>
    </row>
    <row r="1050" spans="1:31" s="13" customFormat="1" ht="25.5" customHeight="1">
      <c r="A1050" s="6" t="s">
        <v>5915</v>
      </c>
      <c r="B1050" s="7"/>
      <c r="C1050" s="7" t="s">
        <v>5916</v>
      </c>
      <c r="D1050" s="6" t="s">
        <v>5917</v>
      </c>
      <c r="E1050" s="6" t="s">
        <v>5918</v>
      </c>
      <c r="F1050" s="6" t="s">
        <v>122</v>
      </c>
      <c r="G1050" s="8" t="s">
        <v>5919</v>
      </c>
      <c r="H1050" s="6">
        <v>4620</v>
      </c>
      <c r="I1050" s="9">
        <v>9286.2</v>
      </c>
      <c r="J1050" s="10">
        <v>2.01</v>
      </c>
      <c r="K1050" s="8"/>
      <c r="L1050" s="6">
        <v>12</v>
      </c>
      <c r="M1050" s="6"/>
      <c r="N1050" s="8"/>
      <c r="O1050" s="8" t="s">
        <v>32</v>
      </c>
      <c r="P1050" s="11">
        <v>2.01</v>
      </c>
      <c r="Q1050" s="8" t="s">
        <v>39</v>
      </c>
      <c r="R1050" s="8" t="s">
        <v>5610</v>
      </c>
      <c r="S1050" s="8" t="s">
        <v>5920</v>
      </c>
      <c r="T1050" s="8" t="s">
        <v>5921</v>
      </c>
      <c r="U1050" s="8">
        <v>106.67</v>
      </c>
      <c r="V1050" s="8">
        <v>0</v>
      </c>
      <c r="W1050" s="8">
        <v>10</v>
      </c>
      <c r="X1050" s="8">
        <v>0</v>
      </c>
      <c r="Y1050" s="9">
        <f t="shared" si="150"/>
        <v>96.97</v>
      </c>
      <c r="Z1050" s="12">
        <f t="shared" si="151"/>
        <v>9.697</v>
      </c>
      <c r="AA1050" s="9">
        <f t="shared" si="152"/>
        <v>79.27</v>
      </c>
      <c r="AB1050" s="12">
        <f t="shared" si="153"/>
      </c>
      <c r="AC1050" s="9">
        <f t="shared" si="154"/>
      </c>
      <c r="AD1050" s="12">
        <f t="shared" si="155"/>
        <v>9286.199999999999</v>
      </c>
      <c r="AE1050" s="12"/>
    </row>
    <row r="1051" spans="1:31" s="13" customFormat="1" ht="25.5" customHeight="1">
      <c r="A1051" s="6" t="s">
        <v>5922</v>
      </c>
      <c r="B1051" s="7"/>
      <c r="C1051" s="7" t="s">
        <v>5923</v>
      </c>
      <c r="D1051" s="6" t="s">
        <v>5924</v>
      </c>
      <c r="E1051" s="6" t="s">
        <v>5925</v>
      </c>
      <c r="F1051" s="6" t="s">
        <v>2358</v>
      </c>
      <c r="G1051" s="8" t="s">
        <v>5926</v>
      </c>
      <c r="H1051" s="6">
        <v>660</v>
      </c>
      <c r="I1051" s="9">
        <v>293.7</v>
      </c>
      <c r="J1051" s="10">
        <v>0.445</v>
      </c>
      <c r="K1051" s="8"/>
      <c r="L1051" s="6">
        <v>12</v>
      </c>
      <c r="M1051" s="6"/>
      <c r="N1051" s="8"/>
      <c r="O1051" s="8" t="s">
        <v>32</v>
      </c>
      <c r="P1051" s="11">
        <v>0.445</v>
      </c>
      <c r="Q1051" s="8" t="s">
        <v>39</v>
      </c>
      <c r="R1051" s="8" t="s">
        <v>159</v>
      </c>
      <c r="S1051" s="8" t="s">
        <v>5927</v>
      </c>
      <c r="T1051" s="8" t="s">
        <v>5928</v>
      </c>
      <c r="U1051" s="8">
        <v>0</v>
      </c>
      <c r="V1051" s="8">
        <v>4.46</v>
      </c>
      <c r="W1051" s="8">
        <v>10</v>
      </c>
      <c r="X1051" s="8">
        <v>0</v>
      </c>
      <c r="Y1051" s="9">
        <f t="shared" si="150"/>
      </c>
      <c r="Z1051" s="12">
        <f t="shared" si="151"/>
      </c>
      <c r="AA1051" s="9">
        <f t="shared" si="152"/>
      </c>
      <c r="AB1051" s="12">
        <f t="shared" si="153"/>
        <v>0.446</v>
      </c>
      <c r="AC1051" s="9">
        <f t="shared" si="154"/>
        <v>0.21999999999999886</v>
      </c>
      <c r="AD1051" s="12">
        <f t="shared" si="155"/>
        <v>293.7</v>
      </c>
      <c r="AE1051" s="12"/>
    </row>
    <row r="1052" spans="1:31" s="13" customFormat="1" ht="25.5" customHeight="1">
      <c r="A1052" s="6" t="s">
        <v>5929</v>
      </c>
      <c r="B1052" s="7"/>
      <c r="C1052" s="7" t="s">
        <v>5930</v>
      </c>
      <c r="D1052" s="6" t="s">
        <v>5924</v>
      </c>
      <c r="E1052" s="6" t="s">
        <v>5925</v>
      </c>
      <c r="F1052" s="6" t="s">
        <v>2358</v>
      </c>
      <c r="G1052" s="8" t="s">
        <v>5931</v>
      </c>
      <c r="H1052" s="6">
        <v>800</v>
      </c>
      <c r="I1052" s="9">
        <v>206.4</v>
      </c>
      <c r="J1052" s="10">
        <v>0.258</v>
      </c>
      <c r="K1052" s="8"/>
      <c r="L1052" s="6">
        <v>12</v>
      </c>
      <c r="M1052" s="6"/>
      <c r="N1052" s="8"/>
      <c r="O1052" s="8" t="s">
        <v>32</v>
      </c>
      <c r="P1052" s="11">
        <v>0.258</v>
      </c>
      <c r="Q1052" s="8" t="s">
        <v>39</v>
      </c>
      <c r="R1052" s="8" t="s">
        <v>159</v>
      </c>
      <c r="S1052" s="8" t="s">
        <v>5932</v>
      </c>
      <c r="T1052" s="8" t="s">
        <v>5933</v>
      </c>
      <c r="U1052" s="8">
        <v>0</v>
      </c>
      <c r="V1052" s="8">
        <v>2.59</v>
      </c>
      <c r="W1052" s="8">
        <v>10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0.259</v>
      </c>
      <c r="AC1052" s="9">
        <f t="shared" si="154"/>
        <v>0.39000000000000057</v>
      </c>
      <c r="AD1052" s="12">
        <f t="shared" si="155"/>
        <v>206.4</v>
      </c>
      <c r="AE1052" s="12"/>
    </row>
    <row r="1053" spans="1:31" s="13" customFormat="1" ht="25.5" customHeight="1">
      <c r="A1053" s="6" t="s">
        <v>5934</v>
      </c>
      <c r="B1053" s="7"/>
      <c r="C1053" s="7" t="s">
        <v>5935</v>
      </c>
      <c r="D1053" s="6" t="s">
        <v>5924</v>
      </c>
      <c r="E1053" s="6" t="s">
        <v>5925</v>
      </c>
      <c r="F1053" s="6" t="s">
        <v>2358</v>
      </c>
      <c r="G1053" s="8" t="s">
        <v>5936</v>
      </c>
      <c r="H1053" s="6">
        <v>1200</v>
      </c>
      <c r="I1053" s="9">
        <v>1080.96</v>
      </c>
      <c r="J1053" s="10">
        <v>0.9008</v>
      </c>
      <c r="K1053" s="8"/>
      <c r="L1053" s="6">
        <v>12</v>
      </c>
      <c r="M1053" s="6"/>
      <c r="N1053" s="8"/>
      <c r="O1053" s="8" t="s">
        <v>32</v>
      </c>
      <c r="P1053" s="11">
        <v>0.9006</v>
      </c>
      <c r="Q1053" s="8" t="s">
        <v>39</v>
      </c>
      <c r="R1053" s="8" t="s">
        <v>159</v>
      </c>
      <c r="S1053" s="8" t="s">
        <v>5937</v>
      </c>
      <c r="T1053" s="8" t="s">
        <v>5938</v>
      </c>
      <c r="U1053" s="8">
        <v>0</v>
      </c>
      <c r="V1053" s="8">
        <v>27.02</v>
      </c>
      <c r="W1053" s="8">
        <v>30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0.90067</v>
      </c>
      <c r="AC1053" s="9">
        <f t="shared" si="154"/>
        <v>0.010000000000005116</v>
      </c>
      <c r="AD1053" s="12">
        <f t="shared" si="155"/>
        <v>1080.72</v>
      </c>
      <c r="AE1053" s="12"/>
    </row>
    <row r="1054" spans="1:31" s="13" customFormat="1" ht="25.5" customHeight="1">
      <c r="A1054" s="6" t="s">
        <v>5939</v>
      </c>
      <c r="B1054" s="7"/>
      <c r="C1054" s="7" t="s">
        <v>5940</v>
      </c>
      <c r="D1054" s="6" t="s">
        <v>5924</v>
      </c>
      <c r="E1054" s="6" t="s">
        <v>5925</v>
      </c>
      <c r="F1054" s="6" t="s">
        <v>2358</v>
      </c>
      <c r="G1054" s="8" t="s">
        <v>5941</v>
      </c>
      <c r="H1054" s="6">
        <v>1500</v>
      </c>
      <c r="I1054" s="9">
        <v>2702.1</v>
      </c>
      <c r="J1054" s="10">
        <v>1.8014</v>
      </c>
      <c r="K1054" s="8"/>
      <c r="L1054" s="6">
        <v>12</v>
      </c>
      <c r="M1054" s="6"/>
      <c r="N1054" s="8"/>
      <c r="O1054" s="8" t="s">
        <v>32</v>
      </c>
      <c r="P1054" s="11">
        <v>1.80133</v>
      </c>
      <c r="Q1054" s="8" t="s">
        <v>39</v>
      </c>
      <c r="R1054" s="8" t="s">
        <v>159</v>
      </c>
      <c r="S1054" s="8" t="s">
        <v>5942</v>
      </c>
      <c r="T1054" s="8" t="s">
        <v>5943</v>
      </c>
      <c r="U1054" s="8">
        <v>0</v>
      </c>
      <c r="V1054" s="8">
        <v>54.04</v>
      </c>
      <c r="W1054" s="8">
        <v>30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1.80133</v>
      </c>
      <c r="AC1054" s="9">
        <f t="shared" si="154"/>
        <v>0</v>
      </c>
      <c r="AD1054" s="12">
        <f t="shared" si="155"/>
        <v>2701.9950000000003</v>
      </c>
      <c r="AE1054" s="12"/>
    </row>
    <row r="1055" spans="1:31" s="13" customFormat="1" ht="38.25" customHeight="1">
      <c r="A1055" s="6" t="s">
        <v>5944</v>
      </c>
      <c r="B1055" s="7"/>
      <c r="C1055" s="7" t="s">
        <v>5945</v>
      </c>
      <c r="D1055" s="6" t="s">
        <v>5924</v>
      </c>
      <c r="E1055" s="6" t="s">
        <v>5925</v>
      </c>
      <c r="F1055" s="6" t="s">
        <v>2358</v>
      </c>
      <c r="G1055" s="8" t="s">
        <v>5946</v>
      </c>
      <c r="H1055" s="6">
        <v>10</v>
      </c>
      <c r="I1055" s="9">
        <v>27.02</v>
      </c>
      <c r="J1055" s="10">
        <v>2.702</v>
      </c>
      <c r="K1055" s="8"/>
      <c r="L1055" s="6">
        <v>12</v>
      </c>
      <c r="M1055" s="6"/>
      <c r="N1055" s="8"/>
      <c r="O1055" s="8" t="s">
        <v>32</v>
      </c>
      <c r="P1055" s="11">
        <v>2.702</v>
      </c>
      <c r="Q1055" s="8" t="s">
        <v>1388</v>
      </c>
      <c r="R1055" s="8" t="s">
        <v>159</v>
      </c>
      <c r="S1055" s="8" t="s">
        <v>5947</v>
      </c>
      <c r="T1055" s="8" t="s">
        <v>5948</v>
      </c>
      <c r="U1055" s="8">
        <v>0</v>
      </c>
      <c r="V1055" s="8">
        <v>81.07</v>
      </c>
      <c r="W1055" s="8">
        <v>30</v>
      </c>
      <c r="X1055" s="8">
        <v>0</v>
      </c>
      <c r="Y1055" s="9">
        <f t="shared" si="150"/>
      </c>
      <c r="Z1055" s="12">
        <f t="shared" si="151"/>
      </c>
      <c r="AA1055" s="9">
        <f t="shared" si="152"/>
      </c>
      <c r="AB1055" s="12">
        <f t="shared" si="153"/>
        <v>2.70233</v>
      </c>
      <c r="AC1055" s="9">
        <f t="shared" si="154"/>
        <v>0.010000000000005116</v>
      </c>
      <c r="AD1055" s="12">
        <f t="shared" si="155"/>
        <v>27.02</v>
      </c>
      <c r="AE1055" s="12"/>
    </row>
    <row r="1056" spans="1:31" s="13" customFormat="1" ht="38.25" customHeight="1">
      <c r="A1056" s="6" t="s">
        <v>5949</v>
      </c>
      <c r="B1056" s="7"/>
      <c r="C1056" s="7" t="s">
        <v>5950</v>
      </c>
      <c r="D1056" s="6" t="s">
        <v>5924</v>
      </c>
      <c r="E1056" s="6" t="s">
        <v>5925</v>
      </c>
      <c r="F1056" s="6" t="s">
        <v>36</v>
      </c>
      <c r="G1056" s="8" t="s">
        <v>5951</v>
      </c>
      <c r="H1056" s="6">
        <v>53520</v>
      </c>
      <c r="I1056" s="9">
        <v>2051.43</v>
      </c>
      <c r="J1056" s="10">
        <v>0.03833</v>
      </c>
      <c r="K1056" s="8"/>
      <c r="L1056" s="6">
        <v>12</v>
      </c>
      <c r="M1056" s="6"/>
      <c r="N1056" s="8"/>
      <c r="O1056" s="8" t="s">
        <v>32</v>
      </c>
      <c r="P1056" s="11">
        <v>0.03833</v>
      </c>
      <c r="Q1056" s="8" t="s">
        <v>39</v>
      </c>
      <c r="R1056" s="8" t="s">
        <v>159</v>
      </c>
      <c r="S1056" s="8" t="s">
        <v>5952</v>
      </c>
      <c r="T1056" s="8" t="s">
        <v>5953</v>
      </c>
      <c r="U1056" s="8">
        <v>0</v>
      </c>
      <c r="V1056" s="8">
        <v>5.2</v>
      </c>
      <c r="W1056" s="8">
        <v>30</v>
      </c>
      <c r="X1056" s="8">
        <v>0</v>
      </c>
      <c r="Y1056" s="9">
        <f t="shared" si="150"/>
      </c>
      <c r="Z1056" s="12">
        <f t="shared" si="151"/>
      </c>
      <c r="AA1056" s="9">
        <f t="shared" si="152"/>
      </c>
      <c r="AB1056" s="12">
        <f t="shared" si="153"/>
        <v>0.17333</v>
      </c>
      <c r="AC1056" s="9">
        <f t="shared" si="154"/>
        <v>77.89</v>
      </c>
      <c r="AD1056" s="12">
        <f t="shared" si="155"/>
        <v>2051.4216</v>
      </c>
      <c r="AE1056" s="12"/>
    </row>
    <row r="1057" spans="1:31" s="13" customFormat="1" ht="38.25" customHeight="1">
      <c r="A1057" s="6" t="s">
        <v>5954</v>
      </c>
      <c r="B1057" s="7"/>
      <c r="C1057" s="7" t="s">
        <v>5955</v>
      </c>
      <c r="D1057" s="6" t="s">
        <v>5924</v>
      </c>
      <c r="E1057" s="6" t="s">
        <v>5925</v>
      </c>
      <c r="F1057" s="6" t="s">
        <v>36</v>
      </c>
      <c r="G1057" s="8" t="s">
        <v>5956</v>
      </c>
      <c r="H1057" s="6">
        <v>6120</v>
      </c>
      <c r="I1057" s="9">
        <v>342.72</v>
      </c>
      <c r="J1057" s="10">
        <v>0.056</v>
      </c>
      <c r="K1057" s="8"/>
      <c r="L1057" s="6">
        <v>12</v>
      </c>
      <c r="M1057" s="6"/>
      <c r="N1057" s="8"/>
      <c r="O1057" s="8" t="s">
        <v>32</v>
      </c>
      <c r="P1057" s="11">
        <v>0.056</v>
      </c>
      <c r="Q1057" s="8" t="s">
        <v>39</v>
      </c>
      <c r="R1057" s="8" t="s">
        <v>159</v>
      </c>
      <c r="S1057" s="8" t="s">
        <v>5957</v>
      </c>
      <c r="T1057" s="8" t="s">
        <v>5958</v>
      </c>
      <c r="U1057" s="8">
        <v>0</v>
      </c>
      <c r="V1057" s="8">
        <v>15.54</v>
      </c>
      <c r="W1057" s="8">
        <v>30</v>
      </c>
      <c r="X1057" s="8">
        <v>0</v>
      </c>
      <c r="Y1057" s="9">
        <f t="shared" si="150"/>
      </c>
      <c r="Z1057" s="12">
        <f t="shared" si="151"/>
      </c>
      <c r="AA1057" s="9">
        <f t="shared" si="152"/>
      </c>
      <c r="AB1057" s="12">
        <f t="shared" si="153"/>
        <v>0.518</v>
      </c>
      <c r="AC1057" s="9">
        <f t="shared" si="154"/>
        <v>89.19</v>
      </c>
      <c r="AD1057" s="12">
        <f t="shared" si="155"/>
        <v>342.72</v>
      </c>
      <c r="AE1057" s="12"/>
    </row>
    <row r="1058" spans="1:31" s="13" customFormat="1" ht="25.5" customHeight="1">
      <c r="A1058" s="6" t="s">
        <v>5959</v>
      </c>
      <c r="B1058" s="7"/>
      <c r="C1058" s="7" t="s">
        <v>5960</v>
      </c>
      <c r="D1058" s="6" t="s">
        <v>5961</v>
      </c>
      <c r="E1058" s="6" t="s">
        <v>5962</v>
      </c>
      <c r="F1058" s="6" t="s">
        <v>2571</v>
      </c>
      <c r="G1058" s="8" t="s">
        <v>173</v>
      </c>
      <c r="H1058" s="6">
        <v>19040</v>
      </c>
      <c r="I1058" s="9">
        <v>27945.01</v>
      </c>
      <c r="J1058" s="10">
        <v>1.4677</v>
      </c>
      <c r="K1058" s="8"/>
      <c r="L1058" s="6">
        <v>12</v>
      </c>
      <c r="M1058" s="6"/>
      <c r="N1058" s="8"/>
      <c r="O1058" s="8" t="s">
        <v>32</v>
      </c>
      <c r="P1058" s="11">
        <v>1.4677</v>
      </c>
      <c r="Q1058" s="8" t="s">
        <v>39</v>
      </c>
      <c r="R1058" s="8" t="s">
        <v>70</v>
      </c>
      <c r="S1058" s="8" t="s">
        <v>5963</v>
      </c>
      <c r="T1058" s="8" t="s">
        <v>5964</v>
      </c>
      <c r="U1058" s="8">
        <v>0</v>
      </c>
      <c r="V1058" s="8">
        <v>43.72</v>
      </c>
      <c r="W1058" s="8">
        <v>28</v>
      </c>
      <c r="X1058" s="8">
        <v>0</v>
      </c>
      <c r="Y1058" s="9">
        <f aca="true" t="shared" si="156" ref="Y1058:Y1090">IF(U1058&gt;0,ROUND(U1058*100/110,2),"")</f>
      </c>
      <c r="Z1058" s="12">
        <f aca="true" t="shared" si="157" ref="Z1058:Z1090">IF(W1058*U1058&gt;0,ROUND(Y1058/IF(X1058&gt;0,X1058,W1058)/IF(X1058&gt;0,W1058,1),5),Y1058)</f>
      </c>
      <c r="AA1058" s="9">
        <f aca="true" t="shared" si="158" ref="AA1058:AA1090">IF(W1058*U1058&gt;0,100-ROUND(P1058/Z1058*100,2),"")</f>
      </c>
      <c r="AB1058" s="12">
        <f aca="true" t="shared" si="159" ref="AB1058:AB1090">IF(W1058*V1058&gt;0,ROUND(V1058/IF(X1058&gt;0,X1058,W1058)/IF(X1058&gt;0,W1058,1),5),"")</f>
        <v>1.56143</v>
      </c>
      <c r="AC1058" s="9">
        <f aca="true" t="shared" si="160" ref="AC1058:AC1090">IF(W1058*V1058&gt;0,100-ROUND(P1058/AB1058*100,2),"")</f>
        <v>6</v>
      </c>
      <c r="AD1058" s="12">
        <f aca="true" t="shared" si="161" ref="AD1058:AD1090">IF(ISNUMBER(H1058),IF(ISNUMBER(P1058),IF(P1058&gt;0,P1058*H1058,""),""),"")</f>
        <v>27945.008</v>
      </c>
      <c r="AE1058" s="12"/>
    </row>
    <row r="1059" spans="1:31" s="13" customFormat="1" ht="25.5" customHeight="1">
      <c r="A1059" s="6" t="s">
        <v>5965</v>
      </c>
      <c r="B1059" s="7"/>
      <c r="C1059" s="7" t="s">
        <v>5966</v>
      </c>
      <c r="D1059" s="6" t="s">
        <v>5961</v>
      </c>
      <c r="E1059" s="6" t="s">
        <v>5962</v>
      </c>
      <c r="F1059" s="6" t="s">
        <v>2571</v>
      </c>
      <c r="G1059" s="8" t="s">
        <v>306</v>
      </c>
      <c r="H1059" s="6">
        <v>22620</v>
      </c>
      <c r="I1059" s="9">
        <v>33199.38</v>
      </c>
      <c r="J1059" s="10">
        <v>1.4677</v>
      </c>
      <c r="K1059" s="8"/>
      <c r="L1059" s="6">
        <v>12</v>
      </c>
      <c r="M1059" s="6"/>
      <c r="N1059" s="8"/>
      <c r="O1059" s="8" t="s">
        <v>32</v>
      </c>
      <c r="P1059" s="11">
        <v>1.4677</v>
      </c>
      <c r="Q1059" s="8" t="s">
        <v>39</v>
      </c>
      <c r="R1059" s="8" t="s">
        <v>70</v>
      </c>
      <c r="S1059" s="8" t="s">
        <v>5967</v>
      </c>
      <c r="T1059" s="8" t="s">
        <v>5968</v>
      </c>
      <c r="U1059" s="8">
        <v>0</v>
      </c>
      <c r="V1059" s="8">
        <v>43.72</v>
      </c>
      <c r="W1059" s="8">
        <v>28</v>
      </c>
      <c r="X1059" s="8">
        <v>0</v>
      </c>
      <c r="Y1059" s="9">
        <f t="shared" si="156"/>
      </c>
      <c r="Z1059" s="12">
        <f t="shared" si="157"/>
      </c>
      <c r="AA1059" s="9">
        <f t="shared" si="158"/>
      </c>
      <c r="AB1059" s="12">
        <f t="shared" si="159"/>
        <v>1.56143</v>
      </c>
      <c r="AC1059" s="9">
        <f t="shared" si="160"/>
        <v>6</v>
      </c>
      <c r="AD1059" s="12">
        <f t="shared" si="161"/>
        <v>33199.374</v>
      </c>
      <c r="AE1059" s="12"/>
    </row>
    <row r="1060" spans="1:31" s="13" customFormat="1" ht="38.25" customHeight="1">
      <c r="A1060" s="6" t="s">
        <v>5969</v>
      </c>
      <c r="B1060" s="7"/>
      <c r="C1060" s="7" t="s">
        <v>5970</v>
      </c>
      <c r="D1060" s="6" t="s">
        <v>5971</v>
      </c>
      <c r="E1060" s="6" t="s">
        <v>5972</v>
      </c>
      <c r="F1060" s="6" t="s">
        <v>36</v>
      </c>
      <c r="G1060" s="8" t="s">
        <v>917</v>
      </c>
      <c r="H1060" s="6">
        <v>3620</v>
      </c>
      <c r="I1060" s="9">
        <v>173.04</v>
      </c>
      <c r="J1060" s="10">
        <v>0.0478</v>
      </c>
      <c r="K1060" s="8"/>
      <c r="L1060" s="6">
        <v>12</v>
      </c>
      <c r="M1060" s="6"/>
      <c r="N1060" s="8"/>
      <c r="O1060" s="8" t="s">
        <v>38</v>
      </c>
      <c r="P1060" s="11">
        <v>0.028</v>
      </c>
      <c r="Q1060" s="8" t="s">
        <v>39</v>
      </c>
      <c r="R1060" s="8" t="s">
        <v>202</v>
      </c>
      <c r="S1060" s="8" t="s">
        <v>5973</v>
      </c>
      <c r="T1060" s="8" t="s">
        <v>5974</v>
      </c>
      <c r="U1060" s="8">
        <v>0</v>
      </c>
      <c r="V1060" s="8">
        <v>0.85433</v>
      </c>
      <c r="W1060" s="8">
        <v>10</v>
      </c>
      <c r="X1060" s="8">
        <v>0</v>
      </c>
      <c r="Y1060" s="9">
        <f t="shared" si="156"/>
      </c>
      <c r="Z1060" s="12">
        <f t="shared" si="157"/>
      </c>
      <c r="AA1060" s="9">
        <f t="shared" si="158"/>
      </c>
      <c r="AB1060" s="12">
        <f t="shared" si="159"/>
        <v>0.08543</v>
      </c>
      <c r="AC1060" s="9">
        <f t="shared" si="160"/>
        <v>67.22</v>
      </c>
      <c r="AD1060" s="12">
        <f t="shared" si="161"/>
        <v>101.36</v>
      </c>
      <c r="AE1060" s="12"/>
    </row>
    <row r="1061" spans="1:31" s="13" customFormat="1" ht="38.25" customHeight="1">
      <c r="A1061" s="6" t="s">
        <v>5975</v>
      </c>
      <c r="B1061" s="7"/>
      <c r="C1061" s="7" t="s">
        <v>5976</v>
      </c>
      <c r="D1061" s="6" t="s">
        <v>5971</v>
      </c>
      <c r="E1061" s="6" t="s">
        <v>5972</v>
      </c>
      <c r="F1061" s="6" t="s">
        <v>36</v>
      </c>
      <c r="G1061" s="8" t="s">
        <v>408</v>
      </c>
      <c r="H1061" s="6">
        <v>266</v>
      </c>
      <c r="I1061" s="9">
        <v>20.11</v>
      </c>
      <c r="J1061" s="10">
        <v>0.0756</v>
      </c>
      <c r="K1061" s="8"/>
      <c r="L1061" s="6">
        <v>12</v>
      </c>
      <c r="M1061" s="6"/>
      <c r="N1061" s="8"/>
      <c r="O1061" s="8" t="s">
        <v>38</v>
      </c>
      <c r="P1061" s="11">
        <v>0.034</v>
      </c>
      <c r="Q1061" s="8" t="s">
        <v>39</v>
      </c>
      <c r="R1061" s="8" t="s">
        <v>202</v>
      </c>
      <c r="S1061" s="8" t="s">
        <v>5977</v>
      </c>
      <c r="T1061" s="8" t="s">
        <v>5978</v>
      </c>
      <c r="U1061" s="8">
        <v>0</v>
      </c>
      <c r="V1061" s="8">
        <v>4.45949</v>
      </c>
      <c r="W1061" s="8">
        <v>14</v>
      </c>
      <c r="X1061" s="8">
        <v>0</v>
      </c>
      <c r="Y1061" s="9">
        <f t="shared" si="156"/>
      </c>
      <c r="Z1061" s="12">
        <f t="shared" si="157"/>
      </c>
      <c r="AA1061" s="9">
        <f t="shared" si="158"/>
      </c>
      <c r="AB1061" s="12">
        <f t="shared" si="159"/>
        <v>0.31854</v>
      </c>
      <c r="AC1061" s="9">
        <f t="shared" si="160"/>
        <v>89.33</v>
      </c>
      <c r="AD1061" s="12">
        <f t="shared" si="161"/>
        <v>9.044</v>
      </c>
      <c r="AE1061" s="12"/>
    </row>
    <row r="1062" spans="1:31" s="13" customFormat="1" ht="38.25" customHeight="1">
      <c r="A1062" s="6" t="s">
        <v>5979</v>
      </c>
      <c r="B1062" s="7"/>
      <c r="C1062" s="7" t="s">
        <v>5980</v>
      </c>
      <c r="D1062" s="6" t="s">
        <v>5981</v>
      </c>
      <c r="E1062" s="6" t="s">
        <v>5982</v>
      </c>
      <c r="F1062" s="6" t="s">
        <v>36</v>
      </c>
      <c r="G1062" s="8" t="s">
        <v>173</v>
      </c>
      <c r="H1062" s="6">
        <v>3180</v>
      </c>
      <c r="I1062" s="9">
        <v>232.14</v>
      </c>
      <c r="J1062" s="10">
        <v>0.073</v>
      </c>
      <c r="K1062" s="8"/>
      <c r="L1062" s="6">
        <v>12</v>
      </c>
      <c r="M1062" s="6"/>
      <c r="N1062" s="8"/>
      <c r="O1062" s="8" t="s">
        <v>48</v>
      </c>
      <c r="P1062" s="11">
        <v>0.07</v>
      </c>
      <c r="Q1062" s="8" t="s">
        <v>39</v>
      </c>
      <c r="R1062" s="8" t="s">
        <v>588</v>
      </c>
      <c r="S1062" s="8" t="s">
        <v>5983</v>
      </c>
      <c r="T1062" s="8" t="s">
        <v>5984</v>
      </c>
      <c r="U1062" s="8">
        <v>9.6</v>
      </c>
      <c r="V1062" s="8">
        <v>0</v>
      </c>
      <c r="W1062" s="8">
        <v>30</v>
      </c>
      <c r="X1062" s="8">
        <v>0</v>
      </c>
      <c r="Y1062" s="9">
        <f t="shared" si="156"/>
        <v>8.73</v>
      </c>
      <c r="Z1062" s="12">
        <f t="shared" si="157"/>
        <v>0.291</v>
      </c>
      <c r="AA1062" s="9">
        <f t="shared" si="158"/>
        <v>75.95</v>
      </c>
      <c r="AB1062" s="12">
        <f t="shared" si="159"/>
      </c>
      <c r="AC1062" s="9">
        <f t="shared" si="160"/>
      </c>
      <c r="AD1062" s="12">
        <f t="shared" si="161"/>
        <v>222.60000000000002</v>
      </c>
      <c r="AE1062" s="12"/>
    </row>
    <row r="1063" spans="1:31" s="13" customFormat="1" ht="38.25" customHeight="1">
      <c r="A1063" s="6" t="s">
        <v>5985</v>
      </c>
      <c r="B1063" s="7"/>
      <c r="C1063" s="7" t="s">
        <v>5986</v>
      </c>
      <c r="D1063" s="6" t="s">
        <v>5981</v>
      </c>
      <c r="E1063" s="6" t="s">
        <v>5982</v>
      </c>
      <c r="F1063" s="6" t="s">
        <v>36</v>
      </c>
      <c r="G1063" s="8" t="s">
        <v>917</v>
      </c>
      <c r="H1063" s="6">
        <v>15</v>
      </c>
      <c r="I1063" s="9">
        <v>1.65</v>
      </c>
      <c r="J1063" s="10">
        <v>0.11</v>
      </c>
      <c r="K1063" s="8"/>
      <c r="L1063" s="6">
        <v>12</v>
      </c>
      <c r="M1063" s="6"/>
      <c r="N1063" s="8"/>
      <c r="O1063" s="8" t="s">
        <v>48</v>
      </c>
      <c r="P1063" s="11">
        <v>0.1</v>
      </c>
      <c r="Q1063" s="8" t="s">
        <v>39</v>
      </c>
      <c r="R1063" s="8" t="s">
        <v>588</v>
      </c>
      <c r="S1063" s="8" t="s">
        <v>5987</v>
      </c>
      <c r="T1063" s="8" t="s">
        <v>5988</v>
      </c>
      <c r="U1063" s="8">
        <v>9.9</v>
      </c>
      <c r="V1063" s="8">
        <v>0</v>
      </c>
      <c r="W1063" s="8">
        <v>20</v>
      </c>
      <c r="X1063" s="8">
        <v>0</v>
      </c>
      <c r="Y1063" s="9">
        <f t="shared" si="156"/>
        <v>9</v>
      </c>
      <c r="Z1063" s="12">
        <f t="shared" si="157"/>
        <v>0.45</v>
      </c>
      <c r="AA1063" s="9">
        <f t="shared" si="158"/>
        <v>77.78</v>
      </c>
      <c r="AB1063" s="12">
        <f t="shared" si="159"/>
      </c>
      <c r="AC1063" s="9">
        <f t="shared" si="160"/>
      </c>
      <c r="AD1063" s="12">
        <f t="shared" si="161"/>
        <v>1.5</v>
      </c>
      <c r="AE1063" s="12"/>
    </row>
    <row r="1064" spans="1:31" s="13" customFormat="1" ht="25.5" customHeight="1">
      <c r="A1064" s="6" t="s">
        <v>5989</v>
      </c>
      <c r="B1064" s="7"/>
      <c r="C1064" s="7" t="s">
        <v>5990</v>
      </c>
      <c r="D1064" s="6" t="s">
        <v>5981</v>
      </c>
      <c r="E1064" s="6" t="s">
        <v>5982</v>
      </c>
      <c r="F1064" s="6" t="s">
        <v>559</v>
      </c>
      <c r="G1064" s="8" t="s">
        <v>5991</v>
      </c>
      <c r="H1064" s="6">
        <v>370</v>
      </c>
      <c r="I1064" s="9">
        <v>1343.1</v>
      </c>
      <c r="J1064" s="10">
        <v>3.63</v>
      </c>
      <c r="K1064" s="8"/>
      <c r="L1064" s="6">
        <v>12</v>
      </c>
      <c r="M1064" s="6"/>
      <c r="N1064" s="8"/>
      <c r="O1064" s="8" t="s">
        <v>48</v>
      </c>
      <c r="P1064" s="11">
        <v>3.56</v>
      </c>
      <c r="Q1064" s="8" t="s">
        <v>39</v>
      </c>
      <c r="R1064" s="8" t="s">
        <v>588</v>
      </c>
      <c r="S1064" s="8" t="s">
        <v>5992</v>
      </c>
      <c r="T1064" s="8" t="s">
        <v>5993</v>
      </c>
      <c r="U1064" s="8">
        <v>10</v>
      </c>
      <c r="V1064" s="8">
        <v>0</v>
      </c>
      <c r="W1064" s="8">
        <v>1</v>
      </c>
      <c r="X1064" s="8">
        <v>0</v>
      </c>
      <c r="Y1064" s="9">
        <f t="shared" si="156"/>
        <v>9.09</v>
      </c>
      <c r="Z1064" s="12">
        <f t="shared" si="157"/>
        <v>9.09</v>
      </c>
      <c r="AA1064" s="9">
        <f t="shared" si="158"/>
        <v>60.84</v>
      </c>
      <c r="AB1064" s="12">
        <f t="shared" si="159"/>
      </c>
      <c r="AC1064" s="9">
        <f t="shared" si="160"/>
      </c>
      <c r="AD1064" s="12">
        <f t="shared" si="161"/>
        <v>1317.2</v>
      </c>
      <c r="AE1064" s="12"/>
    </row>
    <row r="1065" spans="1:31" s="13" customFormat="1" ht="38.25" customHeight="1">
      <c r="A1065" s="6" t="s">
        <v>5994</v>
      </c>
      <c r="B1065" s="7"/>
      <c r="C1065" s="7" t="s">
        <v>5995</v>
      </c>
      <c r="D1065" s="6" t="s">
        <v>5996</v>
      </c>
      <c r="E1065" s="6" t="s">
        <v>5997</v>
      </c>
      <c r="F1065" s="6" t="s">
        <v>36</v>
      </c>
      <c r="G1065" s="8" t="s">
        <v>255</v>
      </c>
      <c r="H1065" s="6">
        <v>95536</v>
      </c>
      <c r="I1065" s="9">
        <v>86221.24</v>
      </c>
      <c r="J1065" s="10">
        <v>0.9025</v>
      </c>
      <c r="K1065" s="8"/>
      <c r="L1065" s="6">
        <v>12</v>
      </c>
      <c r="M1065" s="6"/>
      <c r="N1065" s="8"/>
      <c r="O1065" s="8" t="s">
        <v>48</v>
      </c>
      <c r="P1065" s="11">
        <v>0.9025</v>
      </c>
      <c r="Q1065" s="8" t="s">
        <v>39</v>
      </c>
      <c r="R1065" s="8" t="s">
        <v>588</v>
      </c>
      <c r="S1065" s="8" t="s">
        <v>5998</v>
      </c>
      <c r="T1065" s="8" t="s">
        <v>5999</v>
      </c>
      <c r="U1065" s="8">
        <v>0</v>
      </c>
      <c r="V1065" s="8">
        <v>50.54</v>
      </c>
      <c r="W1065" s="8">
        <v>56</v>
      </c>
      <c r="X1065" s="8">
        <v>0</v>
      </c>
      <c r="Y1065" s="9">
        <f t="shared" si="156"/>
      </c>
      <c r="Z1065" s="12">
        <f t="shared" si="157"/>
      </c>
      <c r="AA1065" s="9">
        <f t="shared" si="158"/>
      </c>
      <c r="AB1065" s="12">
        <f t="shared" si="159"/>
        <v>0.9025</v>
      </c>
      <c r="AC1065" s="9">
        <f t="shared" si="160"/>
        <v>0</v>
      </c>
      <c r="AD1065" s="12">
        <f t="shared" si="161"/>
        <v>86221.23999999999</v>
      </c>
      <c r="AE1065" s="12"/>
    </row>
    <row r="1066" spans="1:31" s="13" customFormat="1" ht="38.25" customHeight="1">
      <c r="A1066" s="6" t="s">
        <v>6000</v>
      </c>
      <c r="B1066" s="7"/>
      <c r="C1066" s="7" t="s">
        <v>6001</v>
      </c>
      <c r="D1066" s="6" t="s">
        <v>5996</v>
      </c>
      <c r="E1066" s="6" t="s">
        <v>5997</v>
      </c>
      <c r="F1066" s="6" t="s">
        <v>36</v>
      </c>
      <c r="G1066" s="8" t="s">
        <v>402</v>
      </c>
      <c r="H1066" s="6">
        <v>53312</v>
      </c>
      <c r="I1066" s="9">
        <v>12985.21</v>
      </c>
      <c r="J1066" s="10">
        <v>0.24357</v>
      </c>
      <c r="K1066" s="8"/>
      <c r="L1066" s="6">
        <v>12</v>
      </c>
      <c r="M1066" s="6"/>
      <c r="N1066" s="8"/>
      <c r="O1066" s="8" t="s">
        <v>48</v>
      </c>
      <c r="P1066" s="11">
        <v>0.24357</v>
      </c>
      <c r="Q1066" s="8" t="s">
        <v>39</v>
      </c>
      <c r="R1066" s="8" t="s">
        <v>588</v>
      </c>
      <c r="S1066" s="8" t="s">
        <v>6002</v>
      </c>
      <c r="T1066" s="8" t="s">
        <v>6003</v>
      </c>
      <c r="U1066" s="8">
        <v>0</v>
      </c>
      <c r="V1066" s="8">
        <v>3.41</v>
      </c>
      <c r="W1066" s="8">
        <v>14</v>
      </c>
      <c r="X1066" s="8">
        <v>0</v>
      </c>
      <c r="Y1066" s="9">
        <f t="shared" si="156"/>
      </c>
      <c r="Z1066" s="12">
        <f t="shared" si="157"/>
      </c>
      <c r="AA1066" s="9">
        <f t="shared" si="158"/>
      </c>
      <c r="AB1066" s="12">
        <f t="shared" si="159"/>
        <v>0.24357</v>
      </c>
      <c r="AC1066" s="9">
        <f t="shared" si="160"/>
        <v>0</v>
      </c>
      <c r="AD1066" s="12">
        <f t="shared" si="161"/>
        <v>12985.20384</v>
      </c>
      <c r="AE1066" s="12"/>
    </row>
    <row r="1067" spans="1:31" s="13" customFormat="1" ht="38.25" customHeight="1">
      <c r="A1067" s="6" t="s">
        <v>6004</v>
      </c>
      <c r="B1067" s="7"/>
      <c r="C1067" s="7" t="s">
        <v>6005</v>
      </c>
      <c r="D1067" s="6" t="s">
        <v>5996</v>
      </c>
      <c r="E1067" s="6" t="s">
        <v>5997</v>
      </c>
      <c r="F1067" s="6" t="s">
        <v>36</v>
      </c>
      <c r="G1067" s="8" t="s">
        <v>37</v>
      </c>
      <c r="H1067" s="6">
        <v>2800</v>
      </c>
      <c r="I1067" s="9">
        <v>3790.5</v>
      </c>
      <c r="J1067" s="10">
        <v>1.35375</v>
      </c>
      <c r="K1067" s="8"/>
      <c r="L1067" s="6">
        <v>12</v>
      </c>
      <c r="M1067" s="6"/>
      <c r="N1067" s="8"/>
      <c r="O1067" s="8" t="s">
        <v>48</v>
      </c>
      <c r="P1067" s="11">
        <v>1.35375</v>
      </c>
      <c r="Q1067" s="8" t="s">
        <v>39</v>
      </c>
      <c r="R1067" s="8" t="s">
        <v>588</v>
      </c>
      <c r="S1067" s="8" t="s">
        <v>6006</v>
      </c>
      <c r="T1067" s="8" t="s">
        <v>6007</v>
      </c>
      <c r="U1067" s="8">
        <v>0</v>
      </c>
      <c r="V1067" s="8">
        <v>75.81</v>
      </c>
      <c r="W1067" s="8">
        <v>56</v>
      </c>
      <c r="X1067" s="8">
        <v>0</v>
      </c>
      <c r="Y1067" s="9">
        <f t="shared" si="156"/>
      </c>
      <c r="Z1067" s="12">
        <f t="shared" si="157"/>
      </c>
      <c r="AA1067" s="9">
        <f t="shared" si="158"/>
      </c>
      <c r="AB1067" s="12">
        <f t="shared" si="159"/>
        <v>1.35375</v>
      </c>
      <c r="AC1067" s="9">
        <f t="shared" si="160"/>
        <v>0</v>
      </c>
      <c r="AD1067" s="12">
        <f t="shared" si="161"/>
        <v>3790.5</v>
      </c>
      <c r="AE1067" s="12"/>
    </row>
    <row r="1068" spans="1:31" s="13" customFormat="1" ht="38.25" customHeight="1">
      <c r="A1068" s="6" t="s">
        <v>6008</v>
      </c>
      <c r="B1068" s="7"/>
      <c r="C1068" s="7" t="s">
        <v>6009</v>
      </c>
      <c r="D1068" s="6" t="s">
        <v>5996</v>
      </c>
      <c r="E1068" s="6" t="s">
        <v>5997</v>
      </c>
      <c r="F1068" s="6" t="s">
        <v>36</v>
      </c>
      <c r="G1068" s="8" t="s">
        <v>311</v>
      </c>
      <c r="H1068" s="6">
        <v>646240</v>
      </c>
      <c r="I1068" s="9">
        <v>390742.56</v>
      </c>
      <c r="J1068" s="10">
        <v>0.60464</v>
      </c>
      <c r="K1068" s="8"/>
      <c r="L1068" s="6">
        <v>12</v>
      </c>
      <c r="M1068" s="6"/>
      <c r="N1068" s="8"/>
      <c r="O1068" s="8" t="s">
        <v>48</v>
      </c>
      <c r="P1068" s="11">
        <v>0.60464</v>
      </c>
      <c r="Q1068" s="8" t="s">
        <v>39</v>
      </c>
      <c r="R1068" s="8" t="s">
        <v>588</v>
      </c>
      <c r="S1068" s="8" t="s">
        <v>6010</v>
      </c>
      <c r="T1068" s="8" t="s">
        <v>6011</v>
      </c>
      <c r="U1068" s="8">
        <v>0</v>
      </c>
      <c r="V1068" s="8">
        <v>33.86</v>
      </c>
      <c r="W1068" s="8">
        <v>56</v>
      </c>
      <c r="X1068" s="8">
        <v>0</v>
      </c>
      <c r="Y1068" s="9">
        <f t="shared" si="156"/>
      </c>
      <c r="Z1068" s="12">
        <f t="shared" si="157"/>
      </c>
      <c r="AA1068" s="9">
        <f t="shared" si="158"/>
      </c>
      <c r="AB1068" s="12">
        <f t="shared" si="159"/>
        <v>0.60464</v>
      </c>
      <c r="AC1068" s="9">
        <f t="shared" si="160"/>
        <v>0</v>
      </c>
      <c r="AD1068" s="12">
        <f t="shared" si="161"/>
        <v>390742.5536</v>
      </c>
      <c r="AE1068" s="12"/>
    </row>
    <row r="1069" spans="1:31" s="13" customFormat="1" ht="38.25" customHeight="1">
      <c r="A1069" s="6" t="s">
        <v>6012</v>
      </c>
      <c r="B1069" s="7"/>
      <c r="C1069" s="7" t="s">
        <v>6013</v>
      </c>
      <c r="D1069" s="6" t="s">
        <v>6014</v>
      </c>
      <c r="E1069" s="6" t="s">
        <v>6015</v>
      </c>
      <c r="F1069" s="6" t="s">
        <v>469</v>
      </c>
      <c r="G1069" s="8" t="s">
        <v>6016</v>
      </c>
      <c r="H1069" s="6">
        <v>2260</v>
      </c>
      <c r="I1069" s="9">
        <v>20340</v>
      </c>
      <c r="J1069" s="10">
        <v>9</v>
      </c>
      <c r="K1069" s="8"/>
      <c r="L1069" s="6">
        <v>12</v>
      </c>
      <c r="M1069" s="21"/>
      <c r="N1069" s="23"/>
      <c r="O1069" s="8" t="s">
        <v>32</v>
      </c>
      <c r="P1069" s="11">
        <v>9</v>
      </c>
      <c r="Q1069" s="8" t="s">
        <v>39</v>
      </c>
      <c r="R1069" s="8" t="s">
        <v>5610</v>
      </c>
      <c r="S1069" s="8" t="s">
        <v>6017</v>
      </c>
      <c r="T1069" s="8" t="s">
        <v>6018</v>
      </c>
      <c r="U1069" s="8">
        <v>198</v>
      </c>
      <c r="V1069" s="8">
        <v>0</v>
      </c>
      <c r="W1069" s="8">
        <v>10</v>
      </c>
      <c r="X1069" s="8">
        <v>0</v>
      </c>
      <c r="Y1069" s="9">
        <f t="shared" si="156"/>
        <v>180</v>
      </c>
      <c r="Z1069" s="12">
        <f t="shared" si="157"/>
        <v>18</v>
      </c>
      <c r="AA1069" s="9">
        <f t="shared" si="158"/>
        <v>50</v>
      </c>
      <c r="AB1069" s="12">
        <f t="shared" si="159"/>
      </c>
      <c r="AC1069" s="9">
        <f t="shared" si="160"/>
      </c>
      <c r="AD1069" s="12">
        <f t="shared" si="161"/>
        <v>20340</v>
      </c>
      <c r="AE1069" s="12" t="s">
        <v>7906</v>
      </c>
    </row>
    <row r="1070" spans="1:31" s="13" customFormat="1" ht="38.25" customHeight="1">
      <c r="A1070" s="6" t="s">
        <v>6019</v>
      </c>
      <c r="B1070" s="7"/>
      <c r="C1070" s="7" t="s">
        <v>6020</v>
      </c>
      <c r="D1070" s="6" t="s">
        <v>6021</v>
      </c>
      <c r="E1070" s="6" t="s">
        <v>6022</v>
      </c>
      <c r="F1070" s="6" t="s">
        <v>2521</v>
      </c>
      <c r="G1070" s="8" t="s">
        <v>77</v>
      </c>
      <c r="H1070" s="6">
        <v>50</v>
      </c>
      <c r="I1070" s="9">
        <v>4.1</v>
      </c>
      <c r="J1070" s="10">
        <v>0.08182</v>
      </c>
      <c r="K1070" s="8"/>
      <c r="L1070" s="6">
        <v>12</v>
      </c>
      <c r="M1070" s="6"/>
      <c r="N1070" s="8"/>
      <c r="O1070" s="8" t="s">
        <v>32</v>
      </c>
      <c r="P1070" s="11">
        <v>0.08182</v>
      </c>
      <c r="Q1070" s="8" t="s">
        <v>39</v>
      </c>
      <c r="R1070" s="8" t="s">
        <v>321</v>
      </c>
      <c r="S1070" s="8" t="s">
        <v>6023</v>
      </c>
      <c r="T1070" s="8" t="s">
        <v>6024</v>
      </c>
      <c r="U1070" s="8">
        <v>5.4</v>
      </c>
      <c r="V1070" s="8">
        <v>0</v>
      </c>
      <c r="W1070" s="8">
        <v>30</v>
      </c>
      <c r="X1070" s="8">
        <v>0</v>
      </c>
      <c r="Y1070" s="9">
        <f t="shared" si="156"/>
        <v>4.91</v>
      </c>
      <c r="Z1070" s="12">
        <f t="shared" si="157"/>
        <v>0.16367</v>
      </c>
      <c r="AA1070" s="9">
        <f t="shared" si="158"/>
        <v>50.01</v>
      </c>
      <c r="AB1070" s="12">
        <f t="shared" si="159"/>
      </c>
      <c r="AC1070" s="9">
        <f t="shared" si="160"/>
      </c>
      <c r="AD1070" s="12">
        <f t="shared" si="161"/>
        <v>4.091</v>
      </c>
      <c r="AE1070" s="12"/>
    </row>
    <row r="1071" spans="1:31" s="13" customFormat="1" ht="38.25" customHeight="1">
      <c r="A1071" s="6" t="s">
        <v>6025</v>
      </c>
      <c r="B1071" s="7"/>
      <c r="C1071" s="7" t="s">
        <v>6026</v>
      </c>
      <c r="D1071" s="6" t="s">
        <v>6021</v>
      </c>
      <c r="E1071" s="6" t="s">
        <v>6022</v>
      </c>
      <c r="F1071" s="6" t="s">
        <v>2521</v>
      </c>
      <c r="G1071" s="8" t="s">
        <v>99</v>
      </c>
      <c r="H1071" s="6">
        <v>1650</v>
      </c>
      <c r="I1071" s="9">
        <v>214.5</v>
      </c>
      <c r="J1071" s="10">
        <v>0.13</v>
      </c>
      <c r="K1071" s="8"/>
      <c r="L1071" s="6">
        <v>12</v>
      </c>
      <c r="M1071" s="6"/>
      <c r="N1071" s="8"/>
      <c r="O1071" s="8" t="s">
        <v>32</v>
      </c>
      <c r="P1071" s="11">
        <v>0.13</v>
      </c>
      <c r="Q1071" s="8" t="s">
        <v>39</v>
      </c>
      <c r="R1071" s="8" t="s">
        <v>321</v>
      </c>
      <c r="S1071" s="8" t="s">
        <v>6027</v>
      </c>
      <c r="T1071" s="8" t="s">
        <v>6028</v>
      </c>
      <c r="U1071" s="8">
        <v>5.4</v>
      </c>
      <c r="V1071" s="8">
        <v>0</v>
      </c>
      <c r="W1071" s="8">
        <v>15</v>
      </c>
      <c r="X1071" s="8">
        <v>0</v>
      </c>
      <c r="Y1071" s="9">
        <f t="shared" si="156"/>
        <v>4.91</v>
      </c>
      <c r="Z1071" s="12">
        <f t="shared" si="157"/>
        <v>0.32733</v>
      </c>
      <c r="AA1071" s="9">
        <f t="shared" si="158"/>
        <v>60.28</v>
      </c>
      <c r="AB1071" s="12">
        <f t="shared" si="159"/>
      </c>
      <c r="AC1071" s="9">
        <f t="shared" si="160"/>
      </c>
      <c r="AD1071" s="12">
        <f t="shared" si="161"/>
        <v>214.5</v>
      </c>
      <c r="AE1071" s="12"/>
    </row>
    <row r="1072" spans="1:31" s="13" customFormat="1" ht="38.25" customHeight="1">
      <c r="A1072" s="6" t="s">
        <v>6029</v>
      </c>
      <c r="B1072" s="7"/>
      <c r="C1072" s="7" t="s">
        <v>6030</v>
      </c>
      <c r="D1072" s="6" t="s">
        <v>6031</v>
      </c>
      <c r="E1072" s="6" t="s">
        <v>6032</v>
      </c>
      <c r="F1072" s="6" t="s">
        <v>6033</v>
      </c>
      <c r="G1072" s="8" t="s">
        <v>2288</v>
      </c>
      <c r="H1072" s="6">
        <v>20</v>
      </c>
      <c r="I1072" s="9">
        <v>58.17</v>
      </c>
      <c r="J1072" s="10">
        <v>2.90837</v>
      </c>
      <c r="K1072" s="8"/>
      <c r="L1072" s="6">
        <v>12</v>
      </c>
      <c r="M1072" s="6"/>
      <c r="N1072" s="8"/>
      <c r="O1072" s="8" t="s">
        <v>38</v>
      </c>
      <c r="P1072" s="11">
        <v>2.18182</v>
      </c>
      <c r="Q1072" s="8" t="s">
        <v>39</v>
      </c>
      <c r="R1072" s="8" t="s">
        <v>202</v>
      </c>
      <c r="S1072" s="8" t="s">
        <v>6034</v>
      </c>
      <c r="T1072" s="8" t="s">
        <v>6035</v>
      </c>
      <c r="U1072" s="8">
        <v>0</v>
      </c>
      <c r="V1072" s="8">
        <v>2.18182</v>
      </c>
      <c r="W1072" s="8">
        <v>1</v>
      </c>
      <c r="X1072" s="8">
        <v>0</v>
      </c>
      <c r="Y1072" s="9">
        <f t="shared" si="156"/>
      </c>
      <c r="Z1072" s="12">
        <f t="shared" si="157"/>
      </c>
      <c r="AA1072" s="9">
        <f t="shared" si="158"/>
      </c>
      <c r="AB1072" s="12">
        <f t="shared" si="159"/>
        <v>2.18182</v>
      </c>
      <c r="AC1072" s="9">
        <f t="shared" si="160"/>
        <v>0</v>
      </c>
      <c r="AD1072" s="12">
        <f t="shared" si="161"/>
        <v>43.6364</v>
      </c>
      <c r="AE1072" s="12"/>
    </row>
    <row r="1073" spans="1:31" s="13" customFormat="1" ht="25.5" customHeight="1">
      <c r="A1073" s="6" t="s">
        <v>6036</v>
      </c>
      <c r="B1073" s="7"/>
      <c r="C1073" s="7" t="s">
        <v>6037</v>
      </c>
      <c r="D1073" s="6" t="s">
        <v>6038</v>
      </c>
      <c r="E1073" s="6" t="s">
        <v>6039</v>
      </c>
      <c r="F1073" s="6" t="s">
        <v>122</v>
      </c>
      <c r="G1073" s="8" t="s">
        <v>2465</v>
      </c>
      <c r="H1073" s="6">
        <v>2624</v>
      </c>
      <c r="I1073" s="9">
        <v>154.82</v>
      </c>
      <c r="J1073" s="10">
        <v>0.059</v>
      </c>
      <c r="K1073" s="8" t="s">
        <v>4576</v>
      </c>
      <c r="L1073" s="6">
        <v>12</v>
      </c>
      <c r="M1073" s="6"/>
      <c r="N1073" s="8"/>
      <c r="O1073" s="8" t="s">
        <v>38</v>
      </c>
      <c r="P1073" s="11">
        <v>0.0578</v>
      </c>
      <c r="Q1073" s="8" t="s">
        <v>39</v>
      </c>
      <c r="R1073" s="8" t="s">
        <v>1335</v>
      </c>
      <c r="S1073" s="8" t="s">
        <v>6040</v>
      </c>
      <c r="T1073" s="8" t="s">
        <v>6041</v>
      </c>
      <c r="U1073" s="8">
        <v>0</v>
      </c>
      <c r="V1073" s="8">
        <v>0</v>
      </c>
      <c r="W1073" s="8">
        <v>24</v>
      </c>
      <c r="X1073" s="8">
        <v>0</v>
      </c>
      <c r="Y1073" s="9">
        <f t="shared" si="156"/>
      </c>
      <c r="Z1073" s="12">
        <f t="shared" si="157"/>
      </c>
      <c r="AA1073" s="9">
        <f t="shared" si="158"/>
      </c>
      <c r="AB1073" s="12">
        <f t="shared" si="159"/>
      </c>
      <c r="AC1073" s="9">
        <f t="shared" si="160"/>
      </c>
      <c r="AD1073" s="12">
        <f t="shared" si="161"/>
        <v>151.66719999999998</v>
      </c>
      <c r="AE1073" s="12"/>
    </row>
    <row r="1074" spans="1:31" s="13" customFormat="1" ht="38.25" customHeight="1">
      <c r="A1074" s="6" t="s">
        <v>6042</v>
      </c>
      <c r="B1074" s="7"/>
      <c r="C1074" s="7" t="s">
        <v>6043</v>
      </c>
      <c r="D1074" s="6" t="s">
        <v>6044</v>
      </c>
      <c r="E1074" s="6" t="s">
        <v>6045</v>
      </c>
      <c r="F1074" s="6" t="s">
        <v>36</v>
      </c>
      <c r="G1074" s="8" t="s">
        <v>255</v>
      </c>
      <c r="H1074" s="6">
        <v>43740</v>
      </c>
      <c r="I1074" s="9">
        <v>183.71</v>
      </c>
      <c r="J1074" s="10">
        <v>0.0042</v>
      </c>
      <c r="K1074" s="8"/>
      <c r="L1074" s="6">
        <v>12</v>
      </c>
      <c r="M1074" s="6"/>
      <c r="N1074" s="8"/>
      <c r="O1074" s="8" t="s">
        <v>38</v>
      </c>
      <c r="P1074" s="11">
        <v>0.0042</v>
      </c>
      <c r="Q1074" s="8" t="s">
        <v>39</v>
      </c>
      <c r="R1074" s="8" t="s">
        <v>592</v>
      </c>
      <c r="S1074" s="8" t="s">
        <v>6046</v>
      </c>
      <c r="T1074" s="8" t="s">
        <v>6047</v>
      </c>
      <c r="U1074" s="8">
        <v>5.28</v>
      </c>
      <c r="V1074" s="8">
        <v>0</v>
      </c>
      <c r="W1074" s="8">
        <v>30</v>
      </c>
      <c r="X1074" s="8">
        <v>0</v>
      </c>
      <c r="Y1074" s="9">
        <f t="shared" si="156"/>
        <v>4.8</v>
      </c>
      <c r="Z1074" s="12">
        <f t="shared" si="157"/>
        <v>0.16</v>
      </c>
      <c r="AA1074" s="9">
        <f t="shared" si="158"/>
        <v>97.37</v>
      </c>
      <c r="AB1074" s="12">
        <f t="shared" si="159"/>
      </c>
      <c r="AC1074" s="9">
        <f t="shared" si="160"/>
      </c>
      <c r="AD1074" s="12">
        <f t="shared" si="161"/>
        <v>183.708</v>
      </c>
      <c r="AE1074" s="12"/>
    </row>
    <row r="1075" spans="1:31" s="13" customFormat="1" ht="38.25" customHeight="1">
      <c r="A1075" s="6" t="s">
        <v>6048</v>
      </c>
      <c r="B1075" s="7"/>
      <c r="C1075" s="7" t="s">
        <v>6049</v>
      </c>
      <c r="D1075" s="6" t="s">
        <v>6044</v>
      </c>
      <c r="E1075" s="6" t="s">
        <v>6045</v>
      </c>
      <c r="F1075" s="6" t="s">
        <v>36</v>
      </c>
      <c r="G1075" s="8" t="s">
        <v>37</v>
      </c>
      <c r="H1075" s="6">
        <v>10080</v>
      </c>
      <c r="I1075" s="9">
        <v>45.36</v>
      </c>
      <c r="J1075" s="10">
        <v>0.0045</v>
      </c>
      <c r="K1075" s="8"/>
      <c r="L1075" s="6">
        <v>12</v>
      </c>
      <c r="M1075" s="6"/>
      <c r="N1075" s="8"/>
      <c r="O1075" s="8" t="s">
        <v>38</v>
      </c>
      <c r="P1075" s="11">
        <v>0.0045</v>
      </c>
      <c r="Q1075" s="8" t="s">
        <v>39</v>
      </c>
      <c r="R1075" s="8" t="s">
        <v>592</v>
      </c>
      <c r="S1075" s="8" t="s">
        <v>6050</v>
      </c>
      <c r="T1075" s="8" t="s">
        <v>6051</v>
      </c>
      <c r="U1075" s="8">
        <v>10.16</v>
      </c>
      <c r="V1075" s="8">
        <v>0</v>
      </c>
      <c r="W1075" s="8">
        <v>30</v>
      </c>
      <c r="X1075" s="8">
        <v>0</v>
      </c>
      <c r="Y1075" s="9">
        <f t="shared" si="156"/>
        <v>9.24</v>
      </c>
      <c r="Z1075" s="12">
        <f t="shared" si="157"/>
        <v>0.308</v>
      </c>
      <c r="AA1075" s="9">
        <f t="shared" si="158"/>
        <v>98.54</v>
      </c>
      <c r="AB1075" s="12">
        <f t="shared" si="159"/>
      </c>
      <c r="AC1075" s="9">
        <f t="shared" si="160"/>
      </c>
      <c r="AD1075" s="12">
        <f t="shared" si="161"/>
        <v>45.36</v>
      </c>
      <c r="AE1075" s="12"/>
    </row>
    <row r="1076" spans="1:31" s="13" customFormat="1" ht="51" customHeight="1">
      <c r="A1076" s="6" t="s">
        <v>6052</v>
      </c>
      <c r="B1076" s="7"/>
      <c r="C1076" s="7" t="s">
        <v>6053</v>
      </c>
      <c r="D1076" s="6" t="s">
        <v>6044</v>
      </c>
      <c r="E1076" s="6" t="s">
        <v>6045</v>
      </c>
      <c r="F1076" s="6" t="s">
        <v>6054</v>
      </c>
      <c r="G1076" s="8" t="s">
        <v>6055</v>
      </c>
      <c r="H1076" s="6">
        <v>3360</v>
      </c>
      <c r="I1076" s="9">
        <v>433.44</v>
      </c>
      <c r="J1076" s="10">
        <v>0.129</v>
      </c>
      <c r="K1076" s="8"/>
      <c r="L1076" s="6">
        <v>12</v>
      </c>
      <c r="M1076" s="6"/>
      <c r="N1076" s="8"/>
      <c r="O1076" s="8" t="s">
        <v>38</v>
      </c>
      <c r="P1076" s="11">
        <v>0.129</v>
      </c>
      <c r="Q1076" s="8" t="s">
        <v>39</v>
      </c>
      <c r="R1076" s="8" t="s">
        <v>592</v>
      </c>
      <c r="S1076" s="8" t="s">
        <v>6056</v>
      </c>
      <c r="T1076" s="8" t="s">
        <v>6057</v>
      </c>
      <c r="U1076" s="8">
        <v>0</v>
      </c>
      <c r="V1076" s="8">
        <v>5.21</v>
      </c>
      <c r="W1076" s="8">
        <v>28</v>
      </c>
      <c r="X1076" s="8">
        <v>0</v>
      </c>
      <c r="Y1076" s="9">
        <f t="shared" si="156"/>
      </c>
      <c r="Z1076" s="12">
        <f t="shared" si="157"/>
      </c>
      <c r="AA1076" s="9">
        <f t="shared" si="158"/>
      </c>
      <c r="AB1076" s="12">
        <f t="shared" si="159"/>
        <v>0.18607</v>
      </c>
      <c r="AC1076" s="9">
        <f t="shared" si="160"/>
        <v>30.67</v>
      </c>
      <c r="AD1076" s="12">
        <f t="shared" si="161"/>
        <v>433.44</v>
      </c>
      <c r="AE1076" s="12"/>
    </row>
    <row r="1077" spans="1:31" s="13" customFormat="1" ht="25.5" customHeight="1">
      <c r="A1077" s="6" t="s">
        <v>6058</v>
      </c>
      <c r="B1077" s="7"/>
      <c r="C1077" s="7" t="s">
        <v>6059</v>
      </c>
      <c r="D1077" s="6" t="s">
        <v>6060</v>
      </c>
      <c r="E1077" s="6" t="s">
        <v>6061</v>
      </c>
      <c r="F1077" s="6" t="s">
        <v>6062</v>
      </c>
      <c r="G1077" s="8" t="s">
        <v>5607</v>
      </c>
      <c r="H1077" s="6">
        <v>12580</v>
      </c>
      <c r="I1077" s="9">
        <v>22505.62</v>
      </c>
      <c r="J1077" s="10">
        <v>1.789</v>
      </c>
      <c r="K1077" s="8"/>
      <c r="L1077" s="6">
        <v>12</v>
      </c>
      <c r="M1077" s="6"/>
      <c r="N1077" s="8"/>
      <c r="O1077" s="8" t="s">
        <v>32</v>
      </c>
      <c r="P1077" s="11">
        <v>1.766</v>
      </c>
      <c r="Q1077" s="8" t="s">
        <v>39</v>
      </c>
      <c r="R1077" s="8" t="s">
        <v>471</v>
      </c>
      <c r="S1077" s="8" t="s">
        <v>6063</v>
      </c>
      <c r="T1077" s="8" t="s">
        <v>6064</v>
      </c>
      <c r="U1077" s="8">
        <v>0</v>
      </c>
      <c r="V1077" s="8">
        <v>130.96</v>
      </c>
      <c r="W1077" s="8">
        <v>10</v>
      </c>
      <c r="X1077" s="8">
        <v>0</v>
      </c>
      <c r="Y1077" s="9">
        <f t="shared" si="156"/>
      </c>
      <c r="Z1077" s="12">
        <f t="shared" si="157"/>
      </c>
      <c r="AA1077" s="9">
        <f t="shared" si="158"/>
      </c>
      <c r="AB1077" s="12">
        <f t="shared" si="159"/>
        <v>13.096</v>
      </c>
      <c r="AC1077" s="9">
        <f t="shared" si="160"/>
        <v>86.51</v>
      </c>
      <c r="AD1077" s="12">
        <f t="shared" si="161"/>
        <v>22216.28</v>
      </c>
      <c r="AE1077" s="12"/>
    </row>
    <row r="1078" spans="1:31" s="13" customFormat="1" ht="25.5" customHeight="1">
      <c r="A1078" s="6" t="s">
        <v>6065</v>
      </c>
      <c r="B1078" s="7"/>
      <c r="C1078" s="7" t="s">
        <v>6066</v>
      </c>
      <c r="D1078" s="6" t="s">
        <v>6060</v>
      </c>
      <c r="E1078" s="6" t="s">
        <v>6061</v>
      </c>
      <c r="F1078" s="6" t="s">
        <v>6067</v>
      </c>
      <c r="G1078" s="8" t="s">
        <v>6068</v>
      </c>
      <c r="H1078" s="6">
        <v>43400</v>
      </c>
      <c r="I1078" s="9">
        <v>49901.32</v>
      </c>
      <c r="J1078" s="10">
        <v>1.1498</v>
      </c>
      <c r="K1078" s="8"/>
      <c r="L1078" s="6">
        <v>12</v>
      </c>
      <c r="M1078" s="6"/>
      <c r="N1078" s="8"/>
      <c r="O1078" s="8" t="s">
        <v>32</v>
      </c>
      <c r="P1078" s="11">
        <v>1.141</v>
      </c>
      <c r="Q1078" s="8" t="s">
        <v>39</v>
      </c>
      <c r="R1078" s="8" t="s">
        <v>471</v>
      </c>
      <c r="S1078" s="8" t="s">
        <v>6069</v>
      </c>
      <c r="T1078" s="8" t="s">
        <v>6070</v>
      </c>
      <c r="U1078" s="8">
        <v>0</v>
      </c>
      <c r="V1078" s="8">
        <v>119.77</v>
      </c>
      <c r="W1078" s="8">
        <v>10</v>
      </c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  <v>11.977</v>
      </c>
      <c r="AC1078" s="9">
        <f t="shared" si="160"/>
        <v>90.47</v>
      </c>
      <c r="AD1078" s="12">
        <f t="shared" si="161"/>
        <v>49519.4</v>
      </c>
      <c r="AE1078" s="12"/>
    </row>
    <row r="1079" spans="1:31" s="13" customFormat="1" ht="25.5" customHeight="1">
      <c r="A1079" s="6" t="s">
        <v>6071</v>
      </c>
      <c r="B1079" s="7"/>
      <c r="C1079" s="7" t="s">
        <v>6072</v>
      </c>
      <c r="D1079" s="6" t="s">
        <v>6060</v>
      </c>
      <c r="E1079" s="6" t="s">
        <v>6061</v>
      </c>
      <c r="F1079" s="6" t="s">
        <v>6073</v>
      </c>
      <c r="G1079" s="8" t="s">
        <v>6068</v>
      </c>
      <c r="H1079" s="6">
        <v>11322</v>
      </c>
      <c r="I1079" s="9">
        <v>274558.5</v>
      </c>
      <c r="J1079" s="10">
        <v>24.25</v>
      </c>
      <c r="K1079" s="8"/>
      <c r="L1079" s="6">
        <v>12</v>
      </c>
      <c r="M1079" s="6"/>
      <c r="N1079" s="8"/>
      <c r="O1079" s="8" t="s">
        <v>38</v>
      </c>
      <c r="P1079" s="11">
        <v>24.25</v>
      </c>
      <c r="Q1079" s="8" t="s">
        <v>39</v>
      </c>
      <c r="R1079" s="8" t="s">
        <v>780</v>
      </c>
      <c r="S1079" s="8" t="s">
        <v>6074</v>
      </c>
      <c r="T1079" s="8" t="s">
        <v>6075</v>
      </c>
      <c r="U1079" s="8">
        <v>53.37</v>
      </c>
      <c r="V1079" s="8">
        <v>0</v>
      </c>
      <c r="W1079" s="8">
        <v>1</v>
      </c>
      <c r="X1079" s="8">
        <v>0</v>
      </c>
      <c r="Y1079" s="9">
        <f t="shared" si="156"/>
        <v>48.52</v>
      </c>
      <c r="Z1079" s="12">
        <f t="shared" si="157"/>
        <v>48.52</v>
      </c>
      <c r="AA1079" s="9">
        <f t="shared" si="158"/>
        <v>50.02</v>
      </c>
      <c r="AB1079" s="12">
        <f t="shared" si="159"/>
      </c>
      <c r="AC1079" s="9">
        <f t="shared" si="160"/>
      </c>
      <c r="AD1079" s="12">
        <f t="shared" si="161"/>
        <v>274558.5</v>
      </c>
      <c r="AE1079" s="12"/>
    </row>
    <row r="1080" spans="1:31" s="13" customFormat="1" ht="38.25" customHeight="1">
      <c r="A1080" s="6" t="s">
        <v>6076</v>
      </c>
      <c r="B1080" s="7"/>
      <c r="C1080" s="7" t="s">
        <v>6077</v>
      </c>
      <c r="D1080" s="6" t="s">
        <v>6078</v>
      </c>
      <c r="E1080" s="6" t="s">
        <v>6079</v>
      </c>
      <c r="F1080" s="6" t="s">
        <v>36</v>
      </c>
      <c r="G1080" s="8" t="s">
        <v>408</v>
      </c>
      <c r="H1080" s="6">
        <v>128220</v>
      </c>
      <c r="I1080" s="9">
        <v>3590.16</v>
      </c>
      <c r="J1080" s="10">
        <v>0.028</v>
      </c>
      <c r="K1080" s="8"/>
      <c r="L1080" s="6">
        <v>12</v>
      </c>
      <c r="M1080" s="6"/>
      <c r="N1080" s="8"/>
      <c r="O1080" s="8" t="s">
        <v>38</v>
      </c>
      <c r="P1080" s="11">
        <v>0.028</v>
      </c>
      <c r="Q1080" s="8" t="s">
        <v>39</v>
      </c>
      <c r="R1080" s="8" t="s">
        <v>780</v>
      </c>
      <c r="S1080" s="8" t="s">
        <v>6080</v>
      </c>
      <c r="T1080" s="8" t="s">
        <v>6081</v>
      </c>
      <c r="U1080" s="8">
        <v>1.86</v>
      </c>
      <c r="V1080" s="8">
        <v>0</v>
      </c>
      <c r="W1080" s="8">
        <v>30</v>
      </c>
      <c r="X1080" s="8">
        <v>0</v>
      </c>
      <c r="Y1080" s="9">
        <f t="shared" si="156"/>
        <v>1.69</v>
      </c>
      <c r="Z1080" s="12">
        <f t="shared" si="157"/>
        <v>0.05633</v>
      </c>
      <c r="AA1080" s="9">
        <f t="shared" si="158"/>
        <v>50.29</v>
      </c>
      <c r="AB1080" s="12">
        <f t="shared" si="159"/>
      </c>
      <c r="AC1080" s="9">
        <f t="shared" si="160"/>
      </c>
      <c r="AD1080" s="12">
        <f t="shared" si="161"/>
        <v>3590.16</v>
      </c>
      <c r="AE1080" s="12"/>
    </row>
    <row r="1081" spans="1:31" s="13" customFormat="1" ht="25.5" customHeight="1">
      <c r="A1081" s="6" t="s">
        <v>6082</v>
      </c>
      <c r="B1081" s="7"/>
      <c r="C1081" s="7" t="s">
        <v>6083</v>
      </c>
      <c r="D1081" s="6" t="s">
        <v>6084</v>
      </c>
      <c r="E1081" s="6" t="s">
        <v>6085</v>
      </c>
      <c r="F1081" s="6" t="s">
        <v>6086</v>
      </c>
      <c r="G1081" s="8" t="s">
        <v>6087</v>
      </c>
      <c r="H1081" s="6">
        <v>110</v>
      </c>
      <c r="I1081" s="9">
        <v>218900</v>
      </c>
      <c r="J1081" s="10">
        <v>1990</v>
      </c>
      <c r="K1081" s="8"/>
      <c r="L1081" s="6">
        <v>12</v>
      </c>
      <c r="M1081" s="6"/>
      <c r="N1081" s="8"/>
      <c r="O1081" s="8" t="s">
        <v>48</v>
      </c>
      <c r="P1081" s="11">
        <v>1990</v>
      </c>
      <c r="Q1081" s="8" t="s">
        <v>39</v>
      </c>
      <c r="R1081" s="8" t="s">
        <v>1609</v>
      </c>
      <c r="S1081" s="8" t="s">
        <v>6088</v>
      </c>
      <c r="T1081" s="8" t="s">
        <v>6089</v>
      </c>
      <c r="U1081" s="8">
        <v>0</v>
      </c>
      <c r="V1081" s="8">
        <v>1990</v>
      </c>
      <c r="W1081" s="8">
        <v>1</v>
      </c>
      <c r="X1081" s="8">
        <v>0</v>
      </c>
      <c r="Y1081" s="9">
        <f t="shared" si="156"/>
      </c>
      <c r="Z1081" s="12">
        <f t="shared" si="157"/>
      </c>
      <c r="AA1081" s="9">
        <f t="shared" si="158"/>
      </c>
      <c r="AB1081" s="12">
        <f t="shared" si="159"/>
        <v>1990</v>
      </c>
      <c r="AC1081" s="9">
        <f t="shared" si="160"/>
        <v>0</v>
      </c>
      <c r="AD1081" s="12">
        <f t="shared" si="161"/>
        <v>218900</v>
      </c>
      <c r="AE1081" s="12"/>
    </row>
    <row r="1082" spans="1:31" s="13" customFormat="1" ht="38.25" customHeight="1">
      <c r="A1082" s="6" t="s">
        <v>6090</v>
      </c>
      <c r="B1082" s="7"/>
      <c r="C1082" s="7" t="s">
        <v>6091</v>
      </c>
      <c r="D1082" s="6" t="s">
        <v>6084</v>
      </c>
      <c r="E1082" s="6" t="s">
        <v>6085</v>
      </c>
      <c r="F1082" s="6" t="s">
        <v>6086</v>
      </c>
      <c r="G1082" s="8" t="s">
        <v>6092</v>
      </c>
      <c r="H1082" s="6">
        <v>5</v>
      </c>
      <c r="I1082" s="9">
        <v>4975</v>
      </c>
      <c r="J1082" s="10">
        <v>995</v>
      </c>
      <c r="K1082" s="8"/>
      <c r="L1082" s="6">
        <v>12</v>
      </c>
      <c r="M1082" s="6"/>
      <c r="N1082" s="8"/>
      <c r="O1082" s="8" t="s">
        <v>48</v>
      </c>
      <c r="P1082" s="11">
        <v>995</v>
      </c>
      <c r="Q1082" s="8" t="s">
        <v>39</v>
      </c>
      <c r="R1082" s="8" t="s">
        <v>1609</v>
      </c>
      <c r="S1082" s="8" t="s">
        <v>6093</v>
      </c>
      <c r="T1082" s="8" t="s">
        <v>6094</v>
      </c>
      <c r="U1082" s="8">
        <v>0</v>
      </c>
      <c r="V1082" s="8">
        <v>995</v>
      </c>
      <c r="W1082" s="8">
        <v>1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995</v>
      </c>
      <c r="AC1082" s="9">
        <f t="shared" si="160"/>
        <v>0</v>
      </c>
      <c r="AD1082" s="12">
        <f t="shared" si="161"/>
        <v>4975</v>
      </c>
      <c r="AE1082" s="12"/>
    </row>
    <row r="1083" spans="1:31" s="13" customFormat="1" ht="25.5" customHeight="1">
      <c r="A1083" s="6" t="s">
        <v>6095</v>
      </c>
      <c r="B1083" s="7"/>
      <c r="C1083" s="7" t="s">
        <v>6096</v>
      </c>
      <c r="D1083" s="6" t="s">
        <v>6097</v>
      </c>
      <c r="E1083" s="6" t="s">
        <v>6098</v>
      </c>
      <c r="F1083" s="6"/>
      <c r="G1083" s="8"/>
      <c r="H1083" s="6" t="s">
        <v>182</v>
      </c>
      <c r="I1083" s="9">
        <v>1049770.19</v>
      </c>
      <c r="J1083" s="10">
        <v>0</v>
      </c>
      <c r="K1083" s="8"/>
      <c r="L1083" s="6">
        <v>12</v>
      </c>
      <c r="M1083" s="6"/>
      <c r="N1083" s="8"/>
      <c r="O1083" s="8"/>
      <c r="P1083" s="11">
        <v>311251.7196</v>
      </c>
      <c r="Q1083" s="8" t="s">
        <v>39</v>
      </c>
      <c r="R1083" s="8" t="s">
        <v>202</v>
      </c>
      <c r="S1083" s="8"/>
      <c r="T1083" s="8"/>
      <c r="U1083" s="8"/>
      <c r="V1083" s="8">
        <v>0</v>
      </c>
      <c r="W1083" s="8"/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</c>
      <c r="AC1083" s="9">
        <f t="shared" si="160"/>
      </c>
      <c r="AD1083" s="12">
        <f t="shared" si="161"/>
      </c>
      <c r="AE1083" s="12"/>
    </row>
    <row r="1084" spans="1:31" s="13" customFormat="1" ht="25.5" customHeight="1">
      <c r="A1084" s="6" t="s">
        <v>6095</v>
      </c>
      <c r="B1084" s="7" t="s">
        <v>263</v>
      </c>
      <c r="C1084" s="7"/>
      <c r="D1084" s="6" t="s">
        <v>6097</v>
      </c>
      <c r="E1084" s="6" t="s">
        <v>6098</v>
      </c>
      <c r="F1084" s="6" t="s">
        <v>2358</v>
      </c>
      <c r="G1084" s="8" t="s">
        <v>2364</v>
      </c>
      <c r="H1084" s="6">
        <v>62700</v>
      </c>
      <c r="I1084" s="9">
        <v>1049770.19</v>
      </c>
      <c r="J1084" s="10">
        <v>1.656</v>
      </c>
      <c r="K1084" s="8"/>
      <c r="L1084" s="6">
        <v>12</v>
      </c>
      <c r="M1084" s="6"/>
      <c r="N1084" s="8"/>
      <c r="O1084" s="8" t="s">
        <v>38</v>
      </c>
      <c r="P1084" s="11">
        <v>0.48207</v>
      </c>
      <c r="Q1084" s="8" t="s">
        <v>39</v>
      </c>
      <c r="R1084" s="8" t="s">
        <v>202</v>
      </c>
      <c r="S1084" s="8" t="s">
        <v>6099</v>
      </c>
      <c r="T1084" s="8" t="s">
        <v>6100</v>
      </c>
      <c r="U1084" s="8">
        <v>0</v>
      </c>
      <c r="V1084" s="8">
        <v>38.63277</v>
      </c>
      <c r="W1084" s="8">
        <v>60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0.64388</v>
      </c>
      <c r="AC1084" s="9">
        <f t="shared" si="160"/>
        <v>25.129999999999995</v>
      </c>
      <c r="AD1084" s="12">
        <f t="shared" si="161"/>
        <v>30225.789</v>
      </c>
      <c r="AE1084" s="12"/>
    </row>
    <row r="1085" spans="1:31" s="13" customFormat="1" ht="25.5" customHeight="1">
      <c r="A1085" s="6" t="s">
        <v>6095</v>
      </c>
      <c r="B1085" s="7" t="s">
        <v>266</v>
      </c>
      <c r="C1085" s="7"/>
      <c r="D1085" s="6" t="s">
        <v>6097</v>
      </c>
      <c r="E1085" s="6" t="s">
        <v>6098</v>
      </c>
      <c r="F1085" s="6" t="s">
        <v>2358</v>
      </c>
      <c r="G1085" s="8" t="s">
        <v>2369</v>
      </c>
      <c r="H1085" s="6">
        <v>304690</v>
      </c>
      <c r="I1085" s="9">
        <v>1049770.19</v>
      </c>
      <c r="J1085" s="10">
        <v>1.847</v>
      </c>
      <c r="K1085" s="8"/>
      <c r="L1085" s="6">
        <v>12</v>
      </c>
      <c r="M1085" s="6"/>
      <c r="N1085" s="8"/>
      <c r="O1085" s="8" t="s">
        <v>38</v>
      </c>
      <c r="P1085" s="11">
        <v>0.54346</v>
      </c>
      <c r="Q1085" s="8" t="s">
        <v>39</v>
      </c>
      <c r="R1085" s="8" t="s">
        <v>202</v>
      </c>
      <c r="S1085" s="8" t="s">
        <v>6101</v>
      </c>
      <c r="T1085" s="8" t="s">
        <v>6102</v>
      </c>
      <c r="U1085" s="8">
        <v>0</v>
      </c>
      <c r="V1085" s="8">
        <v>43.55274</v>
      </c>
      <c r="W1085" s="8">
        <v>60</v>
      </c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  <v>0.72588</v>
      </c>
      <c r="AC1085" s="9">
        <f t="shared" si="160"/>
        <v>25.129999999999995</v>
      </c>
      <c r="AD1085" s="12">
        <f t="shared" si="161"/>
        <v>165586.8274</v>
      </c>
      <c r="AE1085" s="12"/>
    </row>
    <row r="1086" spans="1:31" s="13" customFormat="1" ht="25.5" customHeight="1">
      <c r="A1086" s="6" t="s">
        <v>6095</v>
      </c>
      <c r="B1086" s="7" t="s">
        <v>819</v>
      </c>
      <c r="C1086" s="7"/>
      <c r="D1086" s="6" t="s">
        <v>6097</v>
      </c>
      <c r="E1086" s="6" t="s">
        <v>6098</v>
      </c>
      <c r="F1086" s="6" t="s">
        <v>2358</v>
      </c>
      <c r="G1086" s="8" t="s">
        <v>6103</v>
      </c>
      <c r="H1086" s="6">
        <v>56840</v>
      </c>
      <c r="I1086" s="9">
        <v>1049770.19</v>
      </c>
      <c r="J1086" s="10">
        <v>2.484</v>
      </c>
      <c r="K1086" s="8"/>
      <c r="L1086" s="6">
        <v>12</v>
      </c>
      <c r="M1086" s="6"/>
      <c r="N1086" s="8"/>
      <c r="O1086" s="8" t="s">
        <v>38</v>
      </c>
      <c r="P1086" s="11">
        <v>0.7231</v>
      </c>
      <c r="Q1086" s="8" t="s">
        <v>39</v>
      </c>
      <c r="R1086" s="8" t="s">
        <v>202</v>
      </c>
      <c r="S1086" s="8" t="s">
        <v>6104</v>
      </c>
      <c r="T1086" s="8" t="s">
        <v>6105</v>
      </c>
      <c r="U1086" s="8">
        <v>0</v>
      </c>
      <c r="V1086" s="8">
        <v>57.94914</v>
      </c>
      <c r="W1086" s="8">
        <v>60</v>
      </c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  <v>0.96582</v>
      </c>
      <c r="AC1086" s="9">
        <f t="shared" si="160"/>
        <v>25.129999999999995</v>
      </c>
      <c r="AD1086" s="12">
        <f t="shared" si="161"/>
        <v>41101.004</v>
      </c>
      <c r="AE1086" s="12"/>
    </row>
    <row r="1087" spans="1:31" s="13" customFormat="1" ht="25.5" customHeight="1">
      <c r="A1087" s="6" t="s">
        <v>6095</v>
      </c>
      <c r="B1087" s="7" t="s">
        <v>1638</v>
      </c>
      <c r="C1087" s="7"/>
      <c r="D1087" s="6" t="s">
        <v>6097</v>
      </c>
      <c r="E1087" s="6" t="s">
        <v>6098</v>
      </c>
      <c r="F1087" s="6" t="s">
        <v>2358</v>
      </c>
      <c r="G1087" s="8" t="s">
        <v>6106</v>
      </c>
      <c r="H1087" s="6">
        <v>312240</v>
      </c>
      <c r="I1087" s="9">
        <v>1049770.19</v>
      </c>
      <c r="J1087" s="10">
        <v>0.775</v>
      </c>
      <c r="K1087" s="8"/>
      <c r="L1087" s="6">
        <v>12</v>
      </c>
      <c r="M1087" s="6"/>
      <c r="N1087" s="8"/>
      <c r="O1087" s="8" t="s">
        <v>38</v>
      </c>
      <c r="P1087" s="11">
        <v>0.23808</v>
      </c>
      <c r="Q1087" s="8" t="s">
        <v>39</v>
      </c>
      <c r="R1087" s="8" t="s">
        <v>202</v>
      </c>
      <c r="S1087" s="8" t="s">
        <v>6107</v>
      </c>
      <c r="T1087" s="8" t="s">
        <v>6108</v>
      </c>
      <c r="U1087" s="8">
        <v>0</v>
      </c>
      <c r="V1087" s="8">
        <v>19.08008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0.318</v>
      </c>
      <c r="AC1087" s="9">
        <f t="shared" si="160"/>
        <v>25.129999999999995</v>
      </c>
      <c r="AD1087" s="12">
        <f t="shared" si="161"/>
        <v>74338.09920000001</v>
      </c>
      <c r="AE1087" s="12"/>
    </row>
    <row r="1088" spans="1:31" s="13" customFormat="1" ht="25.5" customHeight="1">
      <c r="A1088" s="6" t="s">
        <v>6109</v>
      </c>
      <c r="B1088" s="7"/>
      <c r="C1088" s="7" t="s">
        <v>6110</v>
      </c>
      <c r="D1088" s="6" t="s">
        <v>6097</v>
      </c>
      <c r="E1088" s="6" t="s">
        <v>6098</v>
      </c>
      <c r="F1088" s="6"/>
      <c r="G1088" s="8"/>
      <c r="H1088" s="6" t="s">
        <v>182</v>
      </c>
      <c r="I1088" s="9">
        <v>94773.12</v>
      </c>
      <c r="J1088" s="10">
        <v>0</v>
      </c>
      <c r="K1088" s="8"/>
      <c r="L1088" s="6">
        <v>12</v>
      </c>
      <c r="M1088" s="6"/>
      <c r="N1088" s="8"/>
      <c r="O1088" s="8"/>
      <c r="P1088" s="11">
        <v>44237.16828</v>
      </c>
      <c r="Q1088" s="8" t="s">
        <v>39</v>
      </c>
      <c r="R1088" s="8" t="s">
        <v>202</v>
      </c>
      <c r="S1088" s="8"/>
      <c r="T1088" s="8"/>
      <c r="U1088" s="8"/>
      <c r="V1088" s="8">
        <v>0</v>
      </c>
      <c r="W1088" s="8"/>
      <c r="X1088" s="8">
        <v>0</v>
      </c>
      <c r="Y1088" s="9">
        <f t="shared" si="156"/>
      </c>
      <c r="Z1088" s="12">
        <f t="shared" si="157"/>
      </c>
      <c r="AA1088" s="9">
        <f t="shared" si="158"/>
      </c>
      <c r="AB1088" s="12">
        <f t="shared" si="159"/>
      </c>
      <c r="AC1088" s="9">
        <f t="shared" si="160"/>
      </c>
      <c r="AD1088" s="12">
        <f t="shared" si="161"/>
      </c>
      <c r="AE1088" s="12"/>
    </row>
    <row r="1089" spans="1:31" s="13" customFormat="1" ht="38.25" customHeight="1">
      <c r="A1089" s="6" t="s">
        <v>6109</v>
      </c>
      <c r="B1089" s="7" t="s">
        <v>263</v>
      </c>
      <c r="C1089" s="7"/>
      <c r="D1089" s="6" t="s">
        <v>6097</v>
      </c>
      <c r="E1089" s="6" t="s">
        <v>6098</v>
      </c>
      <c r="F1089" s="6" t="s">
        <v>36</v>
      </c>
      <c r="G1089" s="8" t="s">
        <v>37</v>
      </c>
      <c r="H1089" s="6">
        <v>45736</v>
      </c>
      <c r="I1089" s="9">
        <v>94773.12</v>
      </c>
      <c r="J1089" s="10">
        <v>0.284</v>
      </c>
      <c r="K1089" s="8"/>
      <c r="L1089" s="6">
        <v>12</v>
      </c>
      <c r="M1089" s="6"/>
      <c r="N1089" s="8"/>
      <c r="O1089" s="8" t="s">
        <v>38</v>
      </c>
      <c r="P1089" s="11">
        <v>0.09514</v>
      </c>
      <c r="Q1089" s="8" t="s">
        <v>39</v>
      </c>
      <c r="R1089" s="8" t="s">
        <v>202</v>
      </c>
      <c r="S1089" s="8" t="s">
        <v>6111</v>
      </c>
      <c r="T1089" s="8" t="s">
        <v>6112</v>
      </c>
      <c r="U1089" s="8">
        <v>0</v>
      </c>
      <c r="V1089" s="8">
        <v>34.71859</v>
      </c>
      <c r="W1089" s="8">
        <v>60</v>
      </c>
      <c r="X1089" s="8">
        <v>0</v>
      </c>
      <c r="Y1089" s="9">
        <f t="shared" si="156"/>
      </c>
      <c r="Z1089" s="12">
        <f t="shared" si="157"/>
      </c>
      <c r="AA1089" s="9">
        <f t="shared" si="158"/>
      </c>
      <c r="AB1089" s="12">
        <f t="shared" si="159"/>
        <v>0.57864</v>
      </c>
      <c r="AC1089" s="9">
        <f t="shared" si="160"/>
        <v>83.56</v>
      </c>
      <c r="AD1089" s="12">
        <f t="shared" si="161"/>
        <v>4351.32304</v>
      </c>
      <c r="AE1089" s="12"/>
    </row>
    <row r="1090" spans="1:31" s="13" customFormat="1" ht="38.25" customHeight="1">
      <c r="A1090" s="6" t="s">
        <v>6109</v>
      </c>
      <c r="B1090" s="7" t="s">
        <v>266</v>
      </c>
      <c r="C1090" s="7"/>
      <c r="D1090" s="6" t="s">
        <v>6097</v>
      </c>
      <c r="E1090" s="6" t="s">
        <v>6098</v>
      </c>
      <c r="F1090" s="6" t="s">
        <v>36</v>
      </c>
      <c r="G1090" s="8" t="s">
        <v>99</v>
      </c>
      <c r="H1090" s="6">
        <v>106758</v>
      </c>
      <c r="I1090" s="9">
        <v>94773.12</v>
      </c>
      <c r="J1090" s="10">
        <v>0.1487</v>
      </c>
      <c r="K1090" s="8"/>
      <c r="L1090" s="6">
        <v>12</v>
      </c>
      <c r="M1090" s="6"/>
      <c r="N1090" s="8"/>
      <c r="O1090" s="8" t="s">
        <v>38</v>
      </c>
      <c r="P1090" s="11">
        <v>0.0653</v>
      </c>
      <c r="Q1090" s="8" t="s">
        <v>39</v>
      </c>
      <c r="R1090" s="8" t="s">
        <v>202</v>
      </c>
      <c r="S1090" s="8" t="s">
        <v>6113</v>
      </c>
      <c r="T1090" s="8" t="s">
        <v>6114</v>
      </c>
      <c r="U1090" s="8">
        <v>0</v>
      </c>
      <c r="V1090" s="8">
        <v>21.70455</v>
      </c>
      <c r="W1090" s="8">
        <v>60</v>
      </c>
      <c r="X1090" s="8">
        <v>0</v>
      </c>
      <c r="Y1090" s="9">
        <f t="shared" si="156"/>
      </c>
      <c r="Z1090" s="12">
        <f t="shared" si="157"/>
      </c>
      <c r="AA1090" s="9">
        <f t="shared" si="158"/>
      </c>
      <c r="AB1090" s="12">
        <f t="shared" si="159"/>
        <v>0.36174</v>
      </c>
      <c r="AC1090" s="9">
        <f t="shared" si="160"/>
        <v>81.95</v>
      </c>
      <c r="AD1090" s="12">
        <f t="shared" si="161"/>
        <v>6971.2973999999995</v>
      </c>
      <c r="AE1090" s="12"/>
    </row>
    <row r="1091" spans="1:31" s="13" customFormat="1" ht="38.25" customHeight="1">
      <c r="A1091" s="6" t="s">
        <v>6109</v>
      </c>
      <c r="B1091" s="7" t="s">
        <v>819</v>
      </c>
      <c r="C1091" s="7"/>
      <c r="D1091" s="6" t="s">
        <v>6097</v>
      </c>
      <c r="E1091" s="6" t="s">
        <v>6098</v>
      </c>
      <c r="F1091" s="6" t="s">
        <v>36</v>
      </c>
      <c r="G1091" s="8" t="s">
        <v>77</v>
      </c>
      <c r="H1091" s="6">
        <v>430956</v>
      </c>
      <c r="I1091" s="9">
        <v>94773.12</v>
      </c>
      <c r="J1091" s="10">
        <v>0.0698</v>
      </c>
      <c r="K1091" s="8"/>
      <c r="L1091" s="6">
        <v>12</v>
      </c>
      <c r="M1091" s="6"/>
      <c r="N1091" s="8"/>
      <c r="O1091" s="8" t="s">
        <v>38</v>
      </c>
      <c r="P1091" s="11">
        <v>0.0382</v>
      </c>
      <c r="Q1091" s="8" t="s">
        <v>39</v>
      </c>
      <c r="R1091" s="8" t="s">
        <v>202</v>
      </c>
      <c r="S1091" s="8" t="s">
        <v>6115</v>
      </c>
      <c r="T1091" s="8" t="s">
        <v>6116</v>
      </c>
      <c r="U1091" s="8">
        <v>0</v>
      </c>
      <c r="V1091" s="8">
        <v>17.36277</v>
      </c>
      <c r="W1091" s="8">
        <v>60</v>
      </c>
      <c r="X1091" s="8">
        <v>0</v>
      </c>
      <c r="Y1091" s="9">
        <f aca="true" t="shared" si="162" ref="Y1091:Y1117">IF(U1091&gt;0,ROUND(U1091*100/110,2),"")</f>
      </c>
      <c r="Z1091" s="12">
        <f aca="true" t="shared" si="163" ref="Z1091:Z1117">IF(W1091*U1091&gt;0,ROUND(Y1091/IF(X1091&gt;0,X1091,W1091)/IF(X1091&gt;0,W1091,1),5),Y1091)</f>
      </c>
      <c r="AA1091" s="9">
        <f aca="true" t="shared" si="164" ref="AA1091:AA1117">IF(W1091*U1091&gt;0,100-ROUND(P1091/Z1091*100,2),"")</f>
      </c>
      <c r="AB1091" s="12">
        <f aca="true" t="shared" si="165" ref="AB1091:AB1117">IF(W1091*V1091&gt;0,ROUND(V1091/IF(X1091&gt;0,X1091,W1091)/IF(X1091&gt;0,W1091,1),5),"")</f>
        <v>0.28938</v>
      </c>
      <c r="AC1091" s="9">
        <f aca="true" t="shared" si="166" ref="AC1091:AC1117">IF(W1091*V1091&gt;0,100-ROUND(P1091/AB1091*100,2),"")</f>
        <v>86.8</v>
      </c>
      <c r="AD1091" s="12">
        <f aca="true" t="shared" si="167" ref="AD1091:AD1117">IF(ISNUMBER(H1091),IF(ISNUMBER(P1091),IF(P1091&gt;0,P1091*H1091,""),""),"")</f>
        <v>16462.5192</v>
      </c>
      <c r="AE1091" s="12"/>
    </row>
    <row r="1092" spans="1:31" s="13" customFormat="1" ht="38.25" customHeight="1">
      <c r="A1092" s="6" t="s">
        <v>6109</v>
      </c>
      <c r="B1092" s="7" t="s">
        <v>1638</v>
      </c>
      <c r="C1092" s="7"/>
      <c r="D1092" s="6" t="s">
        <v>6097</v>
      </c>
      <c r="E1092" s="6" t="s">
        <v>6098</v>
      </c>
      <c r="F1092" s="6" t="s">
        <v>36</v>
      </c>
      <c r="G1092" s="8" t="s">
        <v>402</v>
      </c>
      <c r="H1092" s="6">
        <v>968336</v>
      </c>
      <c r="I1092" s="9">
        <v>94773.12</v>
      </c>
      <c r="J1092" s="10">
        <v>0.037</v>
      </c>
      <c r="K1092" s="8"/>
      <c r="L1092" s="6">
        <v>12</v>
      </c>
      <c r="M1092" s="6"/>
      <c r="N1092" s="8"/>
      <c r="O1092" s="8" t="s">
        <v>38</v>
      </c>
      <c r="P1092" s="11">
        <v>0.01699</v>
      </c>
      <c r="Q1092" s="8" t="s">
        <v>39</v>
      </c>
      <c r="R1092" s="8" t="s">
        <v>202</v>
      </c>
      <c r="S1092" s="8" t="s">
        <v>6117</v>
      </c>
      <c r="T1092" s="8" t="s">
        <v>6118</v>
      </c>
      <c r="U1092" s="8">
        <v>0</v>
      </c>
      <c r="V1092" s="8">
        <v>5.36396</v>
      </c>
      <c r="W1092" s="8">
        <v>30</v>
      </c>
      <c r="X1092" s="8">
        <v>0</v>
      </c>
      <c r="Y1092" s="9">
        <f t="shared" si="162"/>
      </c>
      <c r="Z1092" s="12">
        <f t="shared" si="163"/>
      </c>
      <c r="AA1092" s="9">
        <f t="shared" si="164"/>
      </c>
      <c r="AB1092" s="12">
        <f t="shared" si="165"/>
        <v>0.1788</v>
      </c>
      <c r="AC1092" s="9">
        <f t="shared" si="166"/>
        <v>90.5</v>
      </c>
      <c r="AD1092" s="12">
        <f t="shared" si="167"/>
        <v>16452.02864</v>
      </c>
      <c r="AE1092" s="12"/>
    </row>
    <row r="1093" spans="1:31" s="13" customFormat="1" ht="38.25" customHeight="1">
      <c r="A1093" s="6" t="s">
        <v>6119</v>
      </c>
      <c r="B1093" s="7"/>
      <c r="C1093" s="7" t="s">
        <v>6120</v>
      </c>
      <c r="D1093" s="6" t="s">
        <v>6121</v>
      </c>
      <c r="E1093" s="6" t="s">
        <v>6122</v>
      </c>
      <c r="F1093" s="6" t="s">
        <v>36</v>
      </c>
      <c r="G1093" s="8" t="s">
        <v>917</v>
      </c>
      <c r="H1093" s="6">
        <v>6160</v>
      </c>
      <c r="I1093" s="9">
        <v>0.31</v>
      </c>
      <c r="J1093" s="10">
        <v>5E-05</v>
      </c>
      <c r="K1093" s="8"/>
      <c r="L1093" s="6">
        <v>12</v>
      </c>
      <c r="M1093" s="6"/>
      <c r="N1093" s="8"/>
      <c r="O1093" s="8" t="s">
        <v>48</v>
      </c>
      <c r="P1093" s="11">
        <v>1E-05</v>
      </c>
      <c r="Q1093" s="8" t="s">
        <v>39</v>
      </c>
      <c r="R1093" s="8" t="s">
        <v>588</v>
      </c>
      <c r="S1093" s="8" t="s">
        <v>6123</v>
      </c>
      <c r="T1093" s="8" t="s">
        <v>6124</v>
      </c>
      <c r="U1093" s="8">
        <v>4.19</v>
      </c>
      <c r="V1093" s="8">
        <v>0</v>
      </c>
      <c r="W1093" s="8">
        <v>14</v>
      </c>
      <c r="X1093" s="8">
        <v>0</v>
      </c>
      <c r="Y1093" s="9">
        <f t="shared" si="162"/>
        <v>3.81</v>
      </c>
      <c r="Z1093" s="12">
        <f t="shared" si="163"/>
        <v>0.27214</v>
      </c>
      <c r="AA1093" s="9">
        <f t="shared" si="164"/>
        <v>100</v>
      </c>
      <c r="AB1093" s="12">
        <f t="shared" si="165"/>
      </c>
      <c r="AC1093" s="9">
        <f t="shared" si="166"/>
      </c>
      <c r="AD1093" s="12">
        <f t="shared" si="167"/>
        <v>0.0616</v>
      </c>
      <c r="AE1093" s="12"/>
    </row>
    <row r="1094" spans="1:31" s="13" customFormat="1" ht="38.25" customHeight="1">
      <c r="A1094" s="6" t="s">
        <v>6125</v>
      </c>
      <c r="B1094" s="7"/>
      <c r="C1094" s="7" t="s">
        <v>6126</v>
      </c>
      <c r="D1094" s="6" t="s">
        <v>6121</v>
      </c>
      <c r="E1094" s="6" t="s">
        <v>6122</v>
      </c>
      <c r="F1094" s="6" t="s">
        <v>36</v>
      </c>
      <c r="G1094" s="8" t="s">
        <v>306</v>
      </c>
      <c r="H1094" s="6">
        <v>560</v>
      </c>
      <c r="I1094" s="9">
        <v>0.03</v>
      </c>
      <c r="J1094" s="10">
        <v>5E-05</v>
      </c>
      <c r="K1094" s="8"/>
      <c r="L1094" s="6">
        <v>12</v>
      </c>
      <c r="M1094" s="6"/>
      <c r="N1094" s="8"/>
      <c r="O1094" s="8" t="s">
        <v>48</v>
      </c>
      <c r="P1094" s="11">
        <v>1E-05</v>
      </c>
      <c r="Q1094" s="8" t="s">
        <v>39</v>
      </c>
      <c r="R1094" s="8" t="s">
        <v>588</v>
      </c>
      <c r="S1094" s="8" t="s">
        <v>6127</v>
      </c>
      <c r="T1094" s="8" t="s">
        <v>6128</v>
      </c>
      <c r="U1094" s="8">
        <v>4.37</v>
      </c>
      <c r="V1094" s="8">
        <v>0</v>
      </c>
      <c r="W1094" s="8">
        <v>28</v>
      </c>
      <c r="X1094" s="8">
        <v>0</v>
      </c>
      <c r="Y1094" s="9">
        <f t="shared" si="162"/>
        <v>3.97</v>
      </c>
      <c r="Z1094" s="12">
        <f t="shared" si="163"/>
        <v>0.14179</v>
      </c>
      <c r="AA1094" s="9">
        <f t="shared" si="164"/>
        <v>99.99</v>
      </c>
      <c r="AB1094" s="12">
        <f t="shared" si="165"/>
      </c>
      <c r="AC1094" s="9">
        <f t="shared" si="166"/>
      </c>
      <c r="AD1094" s="12">
        <f t="shared" si="167"/>
        <v>0.005600000000000001</v>
      </c>
      <c r="AE1094" s="12"/>
    </row>
    <row r="1095" spans="1:31" s="13" customFormat="1" ht="38.25" customHeight="1">
      <c r="A1095" s="6" t="s">
        <v>6129</v>
      </c>
      <c r="B1095" s="7"/>
      <c r="C1095" s="7" t="s">
        <v>6130</v>
      </c>
      <c r="D1095" s="6" t="s">
        <v>6131</v>
      </c>
      <c r="E1095" s="6" t="s">
        <v>6132</v>
      </c>
      <c r="F1095" s="6" t="s">
        <v>36</v>
      </c>
      <c r="G1095" s="8" t="s">
        <v>6133</v>
      </c>
      <c r="H1095" s="6">
        <v>4760</v>
      </c>
      <c r="I1095" s="9">
        <v>0.24</v>
      </c>
      <c r="J1095" s="10">
        <v>5E-05</v>
      </c>
      <c r="K1095" s="8"/>
      <c r="L1095" s="6">
        <v>12</v>
      </c>
      <c r="M1095" s="6"/>
      <c r="N1095" s="8"/>
      <c r="O1095" s="8" t="s">
        <v>48</v>
      </c>
      <c r="P1095" s="11">
        <v>1E-05</v>
      </c>
      <c r="Q1095" s="8" t="s">
        <v>39</v>
      </c>
      <c r="R1095" s="8" t="s">
        <v>588</v>
      </c>
      <c r="S1095" s="8" t="s">
        <v>6134</v>
      </c>
      <c r="T1095" s="8" t="s">
        <v>6135</v>
      </c>
      <c r="U1095" s="8">
        <v>4.87</v>
      </c>
      <c r="V1095" s="8">
        <v>0</v>
      </c>
      <c r="W1095" s="8">
        <v>14</v>
      </c>
      <c r="X1095" s="8">
        <v>0</v>
      </c>
      <c r="Y1095" s="9">
        <f t="shared" si="162"/>
        <v>4.43</v>
      </c>
      <c r="Z1095" s="12">
        <f t="shared" si="163"/>
        <v>0.31643</v>
      </c>
      <c r="AA1095" s="9">
        <f t="shared" si="164"/>
        <v>100</v>
      </c>
      <c r="AB1095" s="12">
        <f t="shared" si="165"/>
      </c>
      <c r="AC1095" s="9">
        <f t="shared" si="166"/>
      </c>
      <c r="AD1095" s="12">
        <f t="shared" si="167"/>
        <v>0.0476</v>
      </c>
      <c r="AE1095" s="12"/>
    </row>
    <row r="1096" spans="1:31" s="13" customFormat="1" ht="38.25" customHeight="1">
      <c r="A1096" s="6" t="s">
        <v>6136</v>
      </c>
      <c r="B1096" s="7"/>
      <c r="C1096" s="7" t="s">
        <v>6137</v>
      </c>
      <c r="D1096" s="6" t="s">
        <v>6138</v>
      </c>
      <c r="E1096" s="6" t="s">
        <v>6139</v>
      </c>
      <c r="F1096" s="6" t="s">
        <v>36</v>
      </c>
      <c r="G1096" s="8" t="s">
        <v>173</v>
      </c>
      <c r="H1096" s="6">
        <v>70000</v>
      </c>
      <c r="I1096" s="9">
        <v>3.5</v>
      </c>
      <c r="J1096" s="10">
        <v>5E-05</v>
      </c>
      <c r="K1096" s="8"/>
      <c r="L1096" s="6">
        <v>12</v>
      </c>
      <c r="M1096" s="6"/>
      <c r="N1096" s="8"/>
      <c r="O1096" s="8" t="s">
        <v>32</v>
      </c>
      <c r="P1096" s="11">
        <v>1E-05</v>
      </c>
      <c r="Q1096" s="8" t="s">
        <v>39</v>
      </c>
      <c r="R1096" s="8" t="s">
        <v>166</v>
      </c>
      <c r="S1096" s="8" t="s">
        <v>6140</v>
      </c>
      <c r="T1096" s="8" t="s">
        <v>6141</v>
      </c>
      <c r="U1096" s="8">
        <v>8.04</v>
      </c>
      <c r="V1096" s="8">
        <v>0</v>
      </c>
      <c r="W1096" s="8">
        <v>28</v>
      </c>
      <c r="X1096" s="8">
        <v>0</v>
      </c>
      <c r="Y1096" s="9">
        <f t="shared" si="162"/>
        <v>7.31</v>
      </c>
      <c r="Z1096" s="12">
        <f t="shared" si="163"/>
        <v>0.26107</v>
      </c>
      <c r="AA1096" s="9">
        <f t="shared" si="164"/>
        <v>100</v>
      </c>
      <c r="AB1096" s="12">
        <f t="shared" si="165"/>
      </c>
      <c r="AC1096" s="9">
        <f t="shared" si="166"/>
      </c>
      <c r="AD1096" s="12">
        <f t="shared" si="167"/>
        <v>0.7000000000000001</v>
      </c>
      <c r="AE1096" s="12"/>
    </row>
    <row r="1097" spans="1:31" s="13" customFormat="1" ht="38.25" customHeight="1">
      <c r="A1097" s="6" t="s">
        <v>6142</v>
      </c>
      <c r="B1097" s="7"/>
      <c r="C1097" s="7" t="s">
        <v>6143</v>
      </c>
      <c r="D1097" s="6" t="s">
        <v>6138</v>
      </c>
      <c r="E1097" s="6" t="s">
        <v>6139</v>
      </c>
      <c r="F1097" s="6" t="s">
        <v>36</v>
      </c>
      <c r="G1097" s="8" t="s">
        <v>512</v>
      </c>
      <c r="H1097" s="6">
        <v>557984</v>
      </c>
      <c r="I1097" s="9">
        <v>27.9</v>
      </c>
      <c r="J1097" s="10">
        <v>5E-05</v>
      </c>
      <c r="K1097" s="8"/>
      <c r="L1097" s="6">
        <v>12</v>
      </c>
      <c r="M1097" s="6"/>
      <c r="N1097" s="8"/>
      <c r="O1097" s="8" t="s">
        <v>32</v>
      </c>
      <c r="P1097" s="11">
        <v>1E-05</v>
      </c>
      <c r="Q1097" s="8" t="s">
        <v>39</v>
      </c>
      <c r="R1097" s="8" t="s">
        <v>166</v>
      </c>
      <c r="S1097" s="8" t="s">
        <v>6144</v>
      </c>
      <c r="T1097" s="8" t="s">
        <v>6145</v>
      </c>
      <c r="U1097" s="8">
        <v>5.75</v>
      </c>
      <c r="V1097" s="8">
        <v>0</v>
      </c>
      <c r="W1097" s="8">
        <v>28</v>
      </c>
      <c r="X1097" s="8">
        <v>0</v>
      </c>
      <c r="Y1097" s="9">
        <f t="shared" si="162"/>
        <v>5.23</v>
      </c>
      <c r="Z1097" s="12">
        <f t="shared" si="163"/>
        <v>0.18679</v>
      </c>
      <c r="AA1097" s="9">
        <f t="shared" si="164"/>
        <v>99.99</v>
      </c>
      <c r="AB1097" s="12">
        <f t="shared" si="165"/>
      </c>
      <c r="AC1097" s="9">
        <f t="shared" si="166"/>
      </c>
      <c r="AD1097" s="12">
        <f t="shared" si="167"/>
        <v>5.579840000000001</v>
      </c>
      <c r="AE1097" s="12"/>
    </row>
    <row r="1098" spans="1:31" s="13" customFormat="1" ht="38.25" customHeight="1">
      <c r="A1098" s="6" t="s">
        <v>6146</v>
      </c>
      <c r="B1098" s="7"/>
      <c r="C1098" s="7" t="s">
        <v>6147</v>
      </c>
      <c r="D1098" s="6" t="s">
        <v>6138</v>
      </c>
      <c r="E1098" s="6" t="s">
        <v>6139</v>
      </c>
      <c r="F1098" s="6" t="s">
        <v>36</v>
      </c>
      <c r="G1098" s="8" t="s">
        <v>306</v>
      </c>
      <c r="H1098" s="6">
        <v>1140020</v>
      </c>
      <c r="I1098" s="9">
        <v>57.01</v>
      </c>
      <c r="J1098" s="10">
        <v>5E-05</v>
      </c>
      <c r="K1098" s="8"/>
      <c r="L1098" s="6">
        <v>12</v>
      </c>
      <c r="M1098" s="6"/>
      <c r="N1098" s="8"/>
      <c r="O1098" s="8" t="s">
        <v>32</v>
      </c>
      <c r="P1098" s="11">
        <v>1E-05</v>
      </c>
      <c r="Q1098" s="8" t="s">
        <v>39</v>
      </c>
      <c r="R1098" s="8" t="s">
        <v>166</v>
      </c>
      <c r="S1098" s="8" t="s">
        <v>6148</v>
      </c>
      <c r="T1098" s="8" t="s">
        <v>6149</v>
      </c>
      <c r="U1098" s="8">
        <v>3.4</v>
      </c>
      <c r="V1098" s="8">
        <v>0</v>
      </c>
      <c r="W1098" s="8">
        <v>14</v>
      </c>
      <c r="X1098" s="8">
        <v>0</v>
      </c>
      <c r="Y1098" s="9">
        <f t="shared" si="162"/>
        <v>3.09</v>
      </c>
      <c r="Z1098" s="12">
        <f t="shared" si="163"/>
        <v>0.22071</v>
      </c>
      <c r="AA1098" s="9">
        <f t="shared" si="164"/>
        <v>100</v>
      </c>
      <c r="AB1098" s="12">
        <f t="shared" si="165"/>
      </c>
      <c r="AC1098" s="9">
        <f t="shared" si="166"/>
      </c>
      <c r="AD1098" s="12">
        <f t="shared" si="167"/>
        <v>11.400200000000002</v>
      </c>
      <c r="AE1098" s="12"/>
    </row>
    <row r="1099" spans="1:31" s="13" customFormat="1" ht="38.25" customHeight="1">
      <c r="A1099" s="6" t="s">
        <v>6150</v>
      </c>
      <c r="B1099" s="7"/>
      <c r="C1099" s="7" t="s">
        <v>6151</v>
      </c>
      <c r="D1099" s="6" t="s">
        <v>6152</v>
      </c>
      <c r="E1099" s="6" t="s">
        <v>6153</v>
      </c>
      <c r="F1099" s="6" t="s">
        <v>36</v>
      </c>
      <c r="G1099" s="8" t="s">
        <v>6154</v>
      </c>
      <c r="H1099" s="6">
        <v>10080</v>
      </c>
      <c r="I1099" s="9">
        <v>0.51</v>
      </c>
      <c r="J1099" s="10">
        <v>5E-05</v>
      </c>
      <c r="K1099" s="8"/>
      <c r="L1099" s="6">
        <v>12</v>
      </c>
      <c r="M1099" s="6"/>
      <c r="N1099" s="8"/>
      <c r="O1099" s="8" t="s">
        <v>32</v>
      </c>
      <c r="P1099" s="11">
        <v>1E-05</v>
      </c>
      <c r="Q1099" s="8" t="s">
        <v>39</v>
      </c>
      <c r="R1099" s="8" t="s">
        <v>166</v>
      </c>
      <c r="S1099" s="8" t="s">
        <v>6155</v>
      </c>
      <c r="T1099" s="8" t="s">
        <v>6156</v>
      </c>
      <c r="U1099" s="8">
        <v>2.85</v>
      </c>
      <c r="V1099" s="8">
        <v>0</v>
      </c>
      <c r="W1099" s="8">
        <v>14</v>
      </c>
      <c r="X1099" s="8">
        <v>0</v>
      </c>
      <c r="Y1099" s="9">
        <f t="shared" si="162"/>
        <v>2.59</v>
      </c>
      <c r="Z1099" s="12">
        <f t="shared" si="163"/>
        <v>0.185</v>
      </c>
      <c r="AA1099" s="9">
        <f t="shared" si="164"/>
        <v>99.99</v>
      </c>
      <c r="AB1099" s="12">
        <f t="shared" si="165"/>
      </c>
      <c r="AC1099" s="9">
        <f t="shared" si="166"/>
      </c>
      <c r="AD1099" s="12">
        <f t="shared" si="167"/>
        <v>0.10080000000000001</v>
      </c>
      <c r="AE1099" s="12"/>
    </row>
    <row r="1100" spans="1:31" s="13" customFormat="1" ht="38.25" customHeight="1">
      <c r="A1100" s="6" t="s">
        <v>6157</v>
      </c>
      <c r="B1100" s="7"/>
      <c r="C1100" s="7" t="s">
        <v>6158</v>
      </c>
      <c r="D1100" s="6" t="s">
        <v>6152</v>
      </c>
      <c r="E1100" s="6" t="s">
        <v>6153</v>
      </c>
      <c r="F1100" s="6" t="s">
        <v>36</v>
      </c>
      <c r="G1100" s="8" t="s">
        <v>6159</v>
      </c>
      <c r="H1100" s="6">
        <v>37940</v>
      </c>
      <c r="I1100" s="9">
        <v>1.9</v>
      </c>
      <c r="J1100" s="10">
        <v>5E-05</v>
      </c>
      <c r="K1100" s="8"/>
      <c r="L1100" s="6">
        <v>12</v>
      </c>
      <c r="M1100" s="6"/>
      <c r="N1100" s="8"/>
      <c r="O1100" s="8" t="s">
        <v>32</v>
      </c>
      <c r="P1100" s="11">
        <v>1E-05</v>
      </c>
      <c r="Q1100" s="8" t="s">
        <v>39</v>
      </c>
      <c r="R1100" s="8" t="s">
        <v>166</v>
      </c>
      <c r="S1100" s="8" t="s">
        <v>6160</v>
      </c>
      <c r="T1100" s="8" t="s">
        <v>6161</v>
      </c>
      <c r="U1100" s="8">
        <v>4.63</v>
      </c>
      <c r="V1100" s="8">
        <v>0</v>
      </c>
      <c r="W1100" s="8">
        <v>14</v>
      </c>
      <c r="X1100" s="8">
        <v>0</v>
      </c>
      <c r="Y1100" s="9">
        <f t="shared" si="162"/>
        <v>4.21</v>
      </c>
      <c r="Z1100" s="12">
        <f t="shared" si="163"/>
        <v>0.30071</v>
      </c>
      <c r="AA1100" s="9">
        <f t="shared" si="164"/>
        <v>100</v>
      </c>
      <c r="AB1100" s="12">
        <f t="shared" si="165"/>
      </c>
      <c r="AC1100" s="9">
        <f t="shared" si="166"/>
      </c>
      <c r="AD1100" s="12">
        <f t="shared" si="167"/>
        <v>0.3794</v>
      </c>
      <c r="AE1100" s="12"/>
    </row>
    <row r="1101" spans="1:31" s="13" customFormat="1" ht="25.5" customHeight="1">
      <c r="A1101" s="21" t="s">
        <v>6162</v>
      </c>
      <c r="B1101" s="22"/>
      <c r="C1101" s="22" t="s">
        <v>6163</v>
      </c>
      <c r="D1101" s="21" t="s">
        <v>6164</v>
      </c>
      <c r="E1101" s="21" t="s">
        <v>6165</v>
      </c>
      <c r="F1101" s="21" t="s">
        <v>6166</v>
      </c>
      <c r="G1101" s="23" t="s">
        <v>2999</v>
      </c>
      <c r="H1101" s="21">
        <v>6298</v>
      </c>
      <c r="I1101" s="24">
        <v>4425352.68</v>
      </c>
      <c r="J1101" s="25">
        <v>702.66</v>
      </c>
      <c r="K1101" s="23"/>
      <c r="L1101" s="21">
        <v>12</v>
      </c>
      <c r="M1101" s="21"/>
      <c r="N1101" s="23"/>
      <c r="O1101" s="23" t="s">
        <v>32</v>
      </c>
      <c r="P1101" s="26">
        <v>602.4</v>
      </c>
      <c r="Q1101" s="23" t="s">
        <v>39</v>
      </c>
      <c r="R1101" s="23" t="s">
        <v>86</v>
      </c>
      <c r="S1101" s="23" t="s">
        <v>6167</v>
      </c>
      <c r="T1101" s="23" t="s">
        <v>6168</v>
      </c>
      <c r="U1101" s="23">
        <v>0</v>
      </c>
      <c r="V1101" s="29">
        <v>602.4</v>
      </c>
      <c r="W1101" s="23">
        <v>1</v>
      </c>
      <c r="X1101" s="23">
        <v>0</v>
      </c>
      <c r="Y1101" s="24">
        <f t="shared" si="162"/>
      </c>
      <c r="Z1101" s="27">
        <f t="shared" si="163"/>
      </c>
      <c r="AA1101" s="24">
        <f t="shared" si="164"/>
      </c>
      <c r="AB1101" s="27">
        <f t="shared" si="165"/>
        <v>602.4</v>
      </c>
      <c r="AC1101" s="24">
        <f t="shared" si="166"/>
        <v>0</v>
      </c>
      <c r="AD1101" s="27">
        <f t="shared" si="167"/>
        <v>3793915.1999999997</v>
      </c>
      <c r="AE1101" s="27" t="s">
        <v>7907</v>
      </c>
    </row>
    <row r="1102" spans="1:31" s="13" customFormat="1" ht="38.25" customHeight="1">
      <c r="A1102" s="6" t="s">
        <v>6169</v>
      </c>
      <c r="B1102" s="7"/>
      <c r="C1102" s="7" t="s">
        <v>6170</v>
      </c>
      <c r="D1102" s="6" t="s">
        <v>6171</v>
      </c>
      <c r="E1102" s="6" t="s">
        <v>6172</v>
      </c>
      <c r="F1102" s="6" t="s">
        <v>1357</v>
      </c>
      <c r="G1102" s="8" t="s">
        <v>255</v>
      </c>
      <c r="H1102" s="6">
        <v>51000</v>
      </c>
      <c r="I1102" s="9">
        <v>8619</v>
      </c>
      <c r="J1102" s="10">
        <v>0.169</v>
      </c>
      <c r="K1102" s="8"/>
      <c r="L1102" s="6">
        <v>12</v>
      </c>
      <c r="M1102" s="6"/>
      <c r="N1102" s="8"/>
      <c r="O1102" s="8" t="s">
        <v>38</v>
      </c>
      <c r="P1102" s="11">
        <v>0.1649</v>
      </c>
      <c r="Q1102" s="8" t="s">
        <v>39</v>
      </c>
      <c r="R1102" s="8" t="s">
        <v>124</v>
      </c>
      <c r="S1102" s="8" t="s">
        <v>6173</v>
      </c>
      <c r="T1102" s="8" t="s">
        <v>6174</v>
      </c>
      <c r="U1102" s="8">
        <v>12.29</v>
      </c>
      <c r="V1102" s="8">
        <v>0</v>
      </c>
      <c r="W1102" s="8">
        <v>20</v>
      </c>
      <c r="X1102" s="8">
        <v>0</v>
      </c>
      <c r="Y1102" s="9">
        <f t="shared" si="162"/>
        <v>11.17</v>
      </c>
      <c r="Z1102" s="12">
        <f t="shared" si="163"/>
        <v>0.5585</v>
      </c>
      <c r="AA1102" s="9">
        <f t="shared" si="164"/>
        <v>70.47</v>
      </c>
      <c r="AB1102" s="12">
        <f t="shared" si="165"/>
      </c>
      <c r="AC1102" s="9">
        <f t="shared" si="166"/>
      </c>
      <c r="AD1102" s="12">
        <f t="shared" si="167"/>
        <v>8409.9</v>
      </c>
      <c r="AE1102" s="12"/>
    </row>
    <row r="1103" spans="1:31" s="13" customFormat="1" ht="25.5" customHeight="1">
      <c r="A1103" s="6" t="s">
        <v>6175</v>
      </c>
      <c r="B1103" s="7"/>
      <c r="C1103" s="7" t="s">
        <v>6176</v>
      </c>
      <c r="D1103" s="6" t="s">
        <v>6171</v>
      </c>
      <c r="E1103" s="6" t="s">
        <v>6172</v>
      </c>
      <c r="F1103" s="6" t="s">
        <v>342</v>
      </c>
      <c r="G1103" s="8" t="s">
        <v>6177</v>
      </c>
      <c r="H1103" s="6">
        <v>1396</v>
      </c>
      <c r="I1103" s="9">
        <v>6700.8</v>
      </c>
      <c r="J1103" s="10">
        <v>4.8</v>
      </c>
      <c r="K1103" s="8"/>
      <c r="L1103" s="6">
        <v>12</v>
      </c>
      <c r="M1103" s="6"/>
      <c r="N1103" s="8"/>
      <c r="O1103" s="8" t="s">
        <v>38</v>
      </c>
      <c r="P1103" s="11">
        <v>4.55</v>
      </c>
      <c r="Q1103" s="8" t="s">
        <v>39</v>
      </c>
      <c r="R1103" s="8" t="s">
        <v>124</v>
      </c>
      <c r="S1103" s="8" t="s">
        <v>6178</v>
      </c>
      <c r="T1103" s="8" t="s">
        <v>6179</v>
      </c>
      <c r="U1103" s="8">
        <v>17.55</v>
      </c>
      <c r="V1103" s="8">
        <v>0</v>
      </c>
      <c r="W1103" s="8">
        <v>1</v>
      </c>
      <c r="X1103" s="8">
        <v>0</v>
      </c>
      <c r="Y1103" s="9">
        <f t="shared" si="162"/>
        <v>15.95</v>
      </c>
      <c r="Z1103" s="12">
        <f t="shared" si="163"/>
        <v>15.95</v>
      </c>
      <c r="AA1103" s="9">
        <f t="shared" si="164"/>
        <v>71.47</v>
      </c>
      <c r="AB1103" s="12">
        <f t="shared" si="165"/>
      </c>
      <c r="AC1103" s="9">
        <f t="shared" si="166"/>
      </c>
      <c r="AD1103" s="12">
        <f t="shared" si="167"/>
        <v>6351.8</v>
      </c>
      <c r="AE1103" s="12"/>
    </row>
    <row r="1104" spans="1:31" s="13" customFormat="1" ht="25.5" customHeight="1">
      <c r="A1104" s="6" t="s">
        <v>6180</v>
      </c>
      <c r="B1104" s="7"/>
      <c r="C1104" s="7" t="s">
        <v>6181</v>
      </c>
      <c r="D1104" s="6" t="s">
        <v>6171</v>
      </c>
      <c r="E1104" s="6" t="s">
        <v>6172</v>
      </c>
      <c r="F1104" s="6" t="s">
        <v>426</v>
      </c>
      <c r="G1104" s="8" t="s">
        <v>201</v>
      </c>
      <c r="H1104" s="6">
        <v>245800</v>
      </c>
      <c r="I1104" s="9">
        <v>22122</v>
      </c>
      <c r="J1104" s="10">
        <v>0.09</v>
      </c>
      <c r="K1104" s="8"/>
      <c r="L1104" s="6">
        <v>12</v>
      </c>
      <c r="M1104" s="6"/>
      <c r="N1104" s="8"/>
      <c r="O1104" s="8" t="s">
        <v>32</v>
      </c>
      <c r="P1104" s="11">
        <v>0.0896</v>
      </c>
      <c r="Q1104" s="8" t="s">
        <v>39</v>
      </c>
      <c r="R1104" s="8" t="s">
        <v>3280</v>
      </c>
      <c r="S1104" s="8" t="s">
        <v>6182</v>
      </c>
      <c r="T1104" s="8" t="s">
        <v>6183</v>
      </c>
      <c r="U1104" s="8">
        <v>3.55</v>
      </c>
      <c r="V1104" s="8">
        <v>0</v>
      </c>
      <c r="W1104" s="8">
        <v>5</v>
      </c>
      <c r="X1104" s="8">
        <v>0</v>
      </c>
      <c r="Y1104" s="9">
        <f t="shared" si="162"/>
        <v>3.23</v>
      </c>
      <c r="Z1104" s="12">
        <f t="shared" si="163"/>
        <v>0.646</v>
      </c>
      <c r="AA1104" s="9">
        <f t="shared" si="164"/>
        <v>86.13</v>
      </c>
      <c r="AB1104" s="12">
        <f t="shared" si="165"/>
      </c>
      <c r="AC1104" s="9">
        <f t="shared" si="166"/>
      </c>
      <c r="AD1104" s="12">
        <f t="shared" si="167"/>
        <v>22023.68</v>
      </c>
      <c r="AE1104" s="12"/>
    </row>
    <row r="1105" spans="1:31" s="13" customFormat="1" ht="25.5" customHeight="1">
      <c r="A1105" s="6" t="s">
        <v>6184</v>
      </c>
      <c r="B1105" s="7"/>
      <c r="C1105" s="7" t="s">
        <v>6185</v>
      </c>
      <c r="D1105" s="6" t="s">
        <v>6186</v>
      </c>
      <c r="E1105" s="6" t="s">
        <v>6187</v>
      </c>
      <c r="F1105" s="6" t="s">
        <v>2358</v>
      </c>
      <c r="G1105" s="8" t="s">
        <v>6188</v>
      </c>
      <c r="H1105" s="6">
        <v>120</v>
      </c>
      <c r="I1105" s="9">
        <v>92.04</v>
      </c>
      <c r="J1105" s="10">
        <v>0.767</v>
      </c>
      <c r="K1105" s="8"/>
      <c r="L1105" s="6">
        <v>12</v>
      </c>
      <c r="M1105" s="6"/>
      <c r="N1105" s="8"/>
      <c r="O1105" s="8" t="s">
        <v>55</v>
      </c>
      <c r="P1105" s="11">
        <v>0.767</v>
      </c>
      <c r="Q1105" s="8" t="s">
        <v>39</v>
      </c>
      <c r="R1105" s="8" t="s">
        <v>318</v>
      </c>
      <c r="S1105" s="8" t="s">
        <v>6189</v>
      </c>
      <c r="T1105" s="8" t="s">
        <v>6190</v>
      </c>
      <c r="U1105" s="8">
        <v>0</v>
      </c>
      <c r="V1105" s="8">
        <v>46.02</v>
      </c>
      <c r="W1105" s="8">
        <v>60</v>
      </c>
      <c r="X1105" s="8">
        <v>0</v>
      </c>
      <c r="Y1105" s="9">
        <f t="shared" si="162"/>
      </c>
      <c r="Z1105" s="12">
        <f t="shared" si="163"/>
      </c>
      <c r="AA1105" s="9">
        <f t="shared" si="164"/>
      </c>
      <c r="AB1105" s="12">
        <f t="shared" si="165"/>
        <v>0.767</v>
      </c>
      <c r="AC1105" s="9">
        <f t="shared" si="166"/>
        <v>0</v>
      </c>
      <c r="AD1105" s="12">
        <f t="shared" si="167"/>
        <v>92.04</v>
      </c>
      <c r="AE1105" s="12"/>
    </row>
    <row r="1106" spans="1:31" s="13" customFormat="1" ht="25.5" customHeight="1">
      <c r="A1106" s="6" t="s">
        <v>6191</v>
      </c>
      <c r="B1106" s="7"/>
      <c r="C1106" s="7" t="s">
        <v>6192</v>
      </c>
      <c r="D1106" s="6" t="s">
        <v>6186</v>
      </c>
      <c r="E1106" s="6" t="s">
        <v>6187</v>
      </c>
      <c r="F1106" s="6" t="s">
        <v>2358</v>
      </c>
      <c r="G1106" s="8" t="s">
        <v>185</v>
      </c>
      <c r="H1106" s="6">
        <v>186</v>
      </c>
      <c r="I1106" s="9">
        <v>142.67</v>
      </c>
      <c r="J1106" s="10">
        <v>0.767</v>
      </c>
      <c r="K1106" s="8"/>
      <c r="L1106" s="6">
        <v>12</v>
      </c>
      <c r="M1106" s="6"/>
      <c r="N1106" s="8"/>
      <c r="O1106" s="8" t="s">
        <v>55</v>
      </c>
      <c r="P1106" s="11">
        <v>0.767</v>
      </c>
      <c r="Q1106" s="8" t="s">
        <v>39</v>
      </c>
      <c r="R1106" s="8" t="s">
        <v>318</v>
      </c>
      <c r="S1106" s="8" t="s">
        <v>6193</v>
      </c>
      <c r="T1106" s="8" t="s">
        <v>6194</v>
      </c>
      <c r="U1106" s="8">
        <v>0</v>
      </c>
      <c r="V1106" s="8">
        <v>46.02</v>
      </c>
      <c r="W1106" s="8">
        <v>60</v>
      </c>
      <c r="X1106" s="8">
        <v>0</v>
      </c>
      <c r="Y1106" s="9">
        <f t="shared" si="162"/>
      </c>
      <c r="Z1106" s="12">
        <f t="shared" si="163"/>
      </c>
      <c r="AA1106" s="9">
        <f t="shared" si="164"/>
      </c>
      <c r="AB1106" s="12">
        <f t="shared" si="165"/>
        <v>0.767</v>
      </c>
      <c r="AC1106" s="9">
        <f t="shared" si="166"/>
        <v>0</v>
      </c>
      <c r="AD1106" s="12">
        <f t="shared" si="167"/>
        <v>142.662</v>
      </c>
      <c r="AE1106" s="12"/>
    </row>
    <row r="1107" spans="1:31" s="13" customFormat="1" ht="25.5" customHeight="1">
      <c r="A1107" s="6" t="s">
        <v>6195</v>
      </c>
      <c r="B1107" s="7"/>
      <c r="C1107" s="7" t="s">
        <v>6196</v>
      </c>
      <c r="D1107" s="6" t="s">
        <v>6186</v>
      </c>
      <c r="E1107" s="6" t="s">
        <v>6187</v>
      </c>
      <c r="F1107" s="6" t="s">
        <v>2358</v>
      </c>
      <c r="G1107" s="8" t="s">
        <v>1698</v>
      </c>
      <c r="H1107" s="6">
        <v>60</v>
      </c>
      <c r="I1107" s="9">
        <v>46.02</v>
      </c>
      <c r="J1107" s="10">
        <v>0.767</v>
      </c>
      <c r="K1107" s="8"/>
      <c r="L1107" s="6">
        <v>12</v>
      </c>
      <c r="M1107" s="6"/>
      <c r="N1107" s="8"/>
      <c r="O1107" s="8" t="s">
        <v>55</v>
      </c>
      <c r="P1107" s="11">
        <v>0.767</v>
      </c>
      <c r="Q1107" s="8" t="s">
        <v>39</v>
      </c>
      <c r="R1107" s="8" t="s">
        <v>318</v>
      </c>
      <c r="S1107" s="8" t="s">
        <v>6197</v>
      </c>
      <c r="T1107" s="8" t="s">
        <v>6198</v>
      </c>
      <c r="U1107" s="8">
        <v>0</v>
      </c>
      <c r="V1107" s="8">
        <v>46.02</v>
      </c>
      <c r="W1107" s="8">
        <v>60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0.767</v>
      </c>
      <c r="AC1107" s="9">
        <f t="shared" si="166"/>
        <v>0</v>
      </c>
      <c r="AD1107" s="12">
        <f t="shared" si="167"/>
        <v>46.02</v>
      </c>
      <c r="AE1107" s="12"/>
    </row>
    <row r="1108" spans="1:31" s="13" customFormat="1" ht="25.5" customHeight="1">
      <c r="A1108" s="6" t="s">
        <v>6201</v>
      </c>
      <c r="B1108" s="7"/>
      <c r="C1108" s="7" t="s">
        <v>6202</v>
      </c>
      <c r="D1108" s="6" t="s">
        <v>6199</v>
      </c>
      <c r="E1108" s="6" t="s">
        <v>6200</v>
      </c>
      <c r="F1108" s="6" t="s">
        <v>195</v>
      </c>
      <c r="G1108" s="8" t="s">
        <v>6203</v>
      </c>
      <c r="H1108" s="6">
        <v>26100</v>
      </c>
      <c r="I1108" s="9">
        <v>32364</v>
      </c>
      <c r="J1108" s="10">
        <v>1.24</v>
      </c>
      <c r="K1108" s="8"/>
      <c r="L1108" s="6">
        <v>12</v>
      </c>
      <c r="M1108" s="6"/>
      <c r="N1108" s="8"/>
      <c r="O1108" s="8" t="s">
        <v>38</v>
      </c>
      <c r="P1108" s="11">
        <v>1.188</v>
      </c>
      <c r="Q1108" s="8" t="s">
        <v>39</v>
      </c>
      <c r="R1108" s="8" t="s">
        <v>124</v>
      </c>
      <c r="S1108" s="8" t="s">
        <v>6204</v>
      </c>
      <c r="T1108" s="8" t="s">
        <v>6205</v>
      </c>
      <c r="U1108" s="8">
        <v>122</v>
      </c>
      <c r="V1108" s="8">
        <v>0</v>
      </c>
      <c r="W1108" s="8">
        <v>5</v>
      </c>
      <c r="X1108" s="8">
        <v>0</v>
      </c>
      <c r="Y1108" s="9">
        <f t="shared" si="162"/>
        <v>110.91</v>
      </c>
      <c r="Z1108" s="12">
        <f t="shared" si="163"/>
        <v>22.182</v>
      </c>
      <c r="AA1108" s="9">
        <f t="shared" si="164"/>
        <v>94.64</v>
      </c>
      <c r="AB1108" s="12">
        <f t="shared" si="165"/>
      </c>
      <c r="AC1108" s="9">
        <f t="shared" si="166"/>
      </c>
      <c r="AD1108" s="12">
        <f t="shared" si="167"/>
        <v>31006.8</v>
      </c>
      <c r="AE1108" s="12"/>
    </row>
    <row r="1109" spans="1:31" s="13" customFormat="1" ht="25.5" customHeight="1">
      <c r="A1109" s="6" t="s">
        <v>6206</v>
      </c>
      <c r="B1109" s="7"/>
      <c r="C1109" s="7" t="s">
        <v>6207</v>
      </c>
      <c r="D1109" s="6" t="s">
        <v>6199</v>
      </c>
      <c r="E1109" s="6" t="s">
        <v>6200</v>
      </c>
      <c r="F1109" s="6" t="s">
        <v>195</v>
      </c>
      <c r="G1109" s="8" t="s">
        <v>6208</v>
      </c>
      <c r="H1109" s="6">
        <v>13840</v>
      </c>
      <c r="I1109" s="9">
        <v>29506.88</v>
      </c>
      <c r="J1109" s="10">
        <v>2.132</v>
      </c>
      <c r="K1109" s="8"/>
      <c r="L1109" s="6">
        <v>12</v>
      </c>
      <c r="M1109" s="6"/>
      <c r="N1109" s="8"/>
      <c r="O1109" s="8" t="s">
        <v>32</v>
      </c>
      <c r="P1109" s="11">
        <v>0.5</v>
      </c>
      <c r="Q1109" s="8" t="s">
        <v>39</v>
      </c>
      <c r="R1109" s="8" t="s">
        <v>4353</v>
      </c>
      <c r="S1109" s="8" t="s">
        <v>6209</v>
      </c>
      <c r="T1109" s="8" t="s">
        <v>6210</v>
      </c>
      <c r="U1109" s="8">
        <v>304.5</v>
      </c>
      <c r="V1109" s="8">
        <v>0</v>
      </c>
      <c r="W1109" s="8">
        <v>5</v>
      </c>
      <c r="X1109" s="8">
        <v>0</v>
      </c>
      <c r="Y1109" s="9">
        <f t="shared" si="162"/>
        <v>276.82</v>
      </c>
      <c r="Z1109" s="12">
        <f t="shared" si="163"/>
        <v>55.364</v>
      </c>
      <c r="AA1109" s="9">
        <f t="shared" si="164"/>
        <v>99.1</v>
      </c>
      <c r="AB1109" s="12">
        <f t="shared" si="165"/>
      </c>
      <c r="AC1109" s="9">
        <f t="shared" si="166"/>
      </c>
      <c r="AD1109" s="12">
        <f t="shared" si="167"/>
        <v>6920</v>
      </c>
      <c r="AE1109" s="12"/>
    </row>
    <row r="1110" spans="1:31" s="13" customFormat="1" ht="38.25" customHeight="1">
      <c r="A1110" s="6" t="s">
        <v>6211</v>
      </c>
      <c r="B1110" s="7"/>
      <c r="C1110" s="7" t="s">
        <v>6212</v>
      </c>
      <c r="D1110" s="6" t="s">
        <v>6213</v>
      </c>
      <c r="E1110" s="6" t="s">
        <v>6214</v>
      </c>
      <c r="F1110" s="6" t="s">
        <v>36</v>
      </c>
      <c r="G1110" s="8" t="s">
        <v>595</v>
      </c>
      <c r="H1110" s="6">
        <v>74280</v>
      </c>
      <c r="I1110" s="9">
        <v>1411.32</v>
      </c>
      <c r="J1110" s="10">
        <v>0.019</v>
      </c>
      <c r="K1110" s="8"/>
      <c r="L1110" s="6">
        <v>12</v>
      </c>
      <c r="M1110" s="6"/>
      <c r="N1110" s="8"/>
      <c r="O1110" s="8" t="s">
        <v>32</v>
      </c>
      <c r="P1110" s="11">
        <v>0.01875</v>
      </c>
      <c r="Q1110" s="8" t="s">
        <v>39</v>
      </c>
      <c r="R1110" s="8" t="s">
        <v>262</v>
      </c>
      <c r="S1110" s="8" t="s">
        <v>6215</v>
      </c>
      <c r="T1110" s="8" t="s">
        <v>6216</v>
      </c>
      <c r="U1110" s="8">
        <v>0</v>
      </c>
      <c r="V1110" s="8">
        <v>4.72608</v>
      </c>
      <c r="W1110" s="8">
        <v>90</v>
      </c>
      <c r="X1110" s="8">
        <v>0</v>
      </c>
      <c r="Y1110" s="9">
        <f t="shared" si="162"/>
      </c>
      <c r="Z1110" s="12">
        <f t="shared" si="163"/>
      </c>
      <c r="AA1110" s="9">
        <f t="shared" si="164"/>
      </c>
      <c r="AB1110" s="12">
        <f t="shared" si="165"/>
        <v>0.05251</v>
      </c>
      <c r="AC1110" s="9">
        <f t="shared" si="166"/>
        <v>64.28999999999999</v>
      </c>
      <c r="AD1110" s="12">
        <f t="shared" si="167"/>
        <v>1392.75</v>
      </c>
      <c r="AE1110" s="12"/>
    </row>
    <row r="1111" spans="1:31" s="13" customFormat="1" ht="38.25" customHeight="1">
      <c r="A1111" s="6" t="s">
        <v>6217</v>
      </c>
      <c r="B1111" s="7"/>
      <c r="C1111" s="7" t="s">
        <v>6218</v>
      </c>
      <c r="D1111" s="6" t="s">
        <v>6213</v>
      </c>
      <c r="E1111" s="6" t="s">
        <v>6214</v>
      </c>
      <c r="F1111" s="6" t="s">
        <v>36</v>
      </c>
      <c r="G1111" s="8" t="s">
        <v>85</v>
      </c>
      <c r="H1111" s="6">
        <v>130054</v>
      </c>
      <c r="I1111" s="9">
        <v>3627.08</v>
      </c>
      <c r="J1111" s="10">
        <v>0.02789</v>
      </c>
      <c r="K1111" s="8"/>
      <c r="L1111" s="6">
        <v>12</v>
      </c>
      <c r="M1111" s="6"/>
      <c r="N1111" s="8"/>
      <c r="O1111" s="8" t="s">
        <v>38</v>
      </c>
      <c r="P1111" s="11">
        <v>0.02039</v>
      </c>
      <c r="Q1111" s="8" t="s">
        <v>39</v>
      </c>
      <c r="R1111" s="8" t="s">
        <v>202</v>
      </c>
      <c r="S1111" s="8" t="s">
        <v>6219</v>
      </c>
      <c r="T1111" s="8" t="s">
        <v>6220</v>
      </c>
      <c r="U1111" s="8">
        <v>0</v>
      </c>
      <c r="V1111" s="8">
        <v>4.72609</v>
      </c>
      <c r="W1111" s="8">
        <v>90</v>
      </c>
      <c r="X1111" s="8">
        <v>0</v>
      </c>
      <c r="Y1111" s="9">
        <f t="shared" si="162"/>
      </c>
      <c r="Z1111" s="12">
        <f t="shared" si="163"/>
      </c>
      <c r="AA1111" s="9">
        <f t="shared" si="164"/>
      </c>
      <c r="AB1111" s="12">
        <f t="shared" si="165"/>
        <v>0.05251</v>
      </c>
      <c r="AC1111" s="9">
        <f t="shared" si="166"/>
        <v>61.17</v>
      </c>
      <c r="AD1111" s="12">
        <f t="shared" si="167"/>
        <v>2651.80106</v>
      </c>
      <c r="AE1111" s="12"/>
    </row>
    <row r="1112" spans="1:31" s="13" customFormat="1" ht="38.25" customHeight="1">
      <c r="A1112" s="6" t="s">
        <v>6221</v>
      </c>
      <c r="B1112" s="7"/>
      <c r="C1112" s="7" t="s">
        <v>6222</v>
      </c>
      <c r="D1112" s="6" t="s">
        <v>6213</v>
      </c>
      <c r="E1112" s="6" t="s">
        <v>6214</v>
      </c>
      <c r="F1112" s="6" t="s">
        <v>36</v>
      </c>
      <c r="G1112" s="8" t="s">
        <v>1248</v>
      </c>
      <c r="H1112" s="6">
        <v>88920</v>
      </c>
      <c r="I1112" s="9">
        <v>2617.81</v>
      </c>
      <c r="J1112" s="10">
        <v>0.02944</v>
      </c>
      <c r="K1112" s="8"/>
      <c r="L1112" s="6">
        <v>12</v>
      </c>
      <c r="M1112" s="6"/>
      <c r="N1112" s="8"/>
      <c r="O1112" s="8" t="s">
        <v>55</v>
      </c>
      <c r="P1112" s="11">
        <v>0.027</v>
      </c>
      <c r="Q1112" s="8" t="s">
        <v>39</v>
      </c>
      <c r="R1112" s="8" t="s">
        <v>104</v>
      </c>
      <c r="S1112" s="8" t="s">
        <v>6223</v>
      </c>
      <c r="T1112" s="8" t="s">
        <v>6224</v>
      </c>
      <c r="U1112" s="8">
        <v>0</v>
      </c>
      <c r="V1112" s="8">
        <v>4.16</v>
      </c>
      <c r="W1112" s="8">
        <v>90</v>
      </c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  <v>0.04622</v>
      </c>
      <c r="AC1112" s="9">
        <f t="shared" si="166"/>
        <v>41.58</v>
      </c>
      <c r="AD1112" s="12">
        <f t="shared" si="167"/>
        <v>2400.84</v>
      </c>
      <c r="AE1112" s="12"/>
    </row>
    <row r="1113" spans="1:31" s="13" customFormat="1" ht="38.25" customHeight="1">
      <c r="A1113" s="6" t="s">
        <v>6225</v>
      </c>
      <c r="B1113" s="7"/>
      <c r="C1113" s="7" t="s">
        <v>6226</v>
      </c>
      <c r="D1113" s="6" t="s">
        <v>6227</v>
      </c>
      <c r="E1113" s="6" t="s">
        <v>6228</v>
      </c>
      <c r="F1113" s="6" t="s">
        <v>2021</v>
      </c>
      <c r="G1113" s="8" t="s">
        <v>6229</v>
      </c>
      <c r="H1113" s="6">
        <v>1170</v>
      </c>
      <c r="I1113" s="9">
        <v>1392.3</v>
      </c>
      <c r="J1113" s="10">
        <v>1.19</v>
      </c>
      <c r="K1113" s="8"/>
      <c r="L1113" s="6">
        <v>12</v>
      </c>
      <c r="M1113" s="21"/>
      <c r="N1113" s="23"/>
      <c r="O1113" s="8" t="s">
        <v>48</v>
      </c>
      <c r="P1113" s="11">
        <v>1.13</v>
      </c>
      <c r="Q1113" s="8" t="s">
        <v>39</v>
      </c>
      <c r="R1113" s="8" t="s">
        <v>592</v>
      </c>
      <c r="S1113" s="8" t="s">
        <v>6230</v>
      </c>
      <c r="T1113" s="8" t="s">
        <v>6231</v>
      </c>
      <c r="U1113" s="8">
        <v>25.39</v>
      </c>
      <c r="V1113" s="8">
        <v>0</v>
      </c>
      <c r="W1113" s="8">
        <v>10</v>
      </c>
      <c r="X1113" s="8">
        <v>0</v>
      </c>
      <c r="Y1113" s="9">
        <f t="shared" si="162"/>
        <v>23.08</v>
      </c>
      <c r="Z1113" s="12">
        <f t="shared" si="163"/>
        <v>2.308</v>
      </c>
      <c r="AA1113" s="9">
        <f t="shared" si="164"/>
        <v>51.04</v>
      </c>
      <c r="AB1113" s="12">
        <f t="shared" si="165"/>
      </c>
      <c r="AC1113" s="9">
        <f t="shared" si="166"/>
      </c>
      <c r="AD1113" s="12">
        <f t="shared" si="167"/>
        <v>1322.1</v>
      </c>
      <c r="AE1113" s="12"/>
    </row>
    <row r="1114" spans="1:31" s="13" customFormat="1" ht="38.25" customHeight="1">
      <c r="A1114" s="6" t="s">
        <v>6232</v>
      </c>
      <c r="B1114" s="7"/>
      <c r="C1114" s="7" t="s">
        <v>6233</v>
      </c>
      <c r="D1114" s="6" t="s">
        <v>6227</v>
      </c>
      <c r="E1114" s="6" t="s">
        <v>6228</v>
      </c>
      <c r="F1114" s="6" t="s">
        <v>2021</v>
      </c>
      <c r="G1114" s="8" t="s">
        <v>6234</v>
      </c>
      <c r="H1114" s="6">
        <v>2340</v>
      </c>
      <c r="I1114" s="9">
        <v>5826.6</v>
      </c>
      <c r="J1114" s="10">
        <v>2.49</v>
      </c>
      <c r="K1114" s="8"/>
      <c r="L1114" s="6">
        <v>12</v>
      </c>
      <c r="M1114" s="21"/>
      <c r="N1114" s="23"/>
      <c r="O1114" s="8" t="s">
        <v>48</v>
      </c>
      <c r="P1114" s="11">
        <v>2.366</v>
      </c>
      <c r="Q1114" s="8" t="s">
        <v>39</v>
      </c>
      <c r="R1114" s="8" t="s">
        <v>592</v>
      </c>
      <c r="S1114" s="8" t="s">
        <v>6235</v>
      </c>
      <c r="T1114" s="8" t="s">
        <v>6236</v>
      </c>
      <c r="U1114" s="8">
        <v>64.72</v>
      </c>
      <c r="V1114" s="8">
        <v>0</v>
      </c>
      <c r="W1114" s="8">
        <v>10</v>
      </c>
      <c r="X1114" s="8">
        <v>0</v>
      </c>
      <c r="Y1114" s="9">
        <f t="shared" si="162"/>
        <v>58.84</v>
      </c>
      <c r="Z1114" s="12">
        <f t="shared" si="163"/>
        <v>5.884</v>
      </c>
      <c r="AA1114" s="9">
        <f t="shared" si="164"/>
        <v>59.79</v>
      </c>
      <c r="AB1114" s="12">
        <f t="shared" si="165"/>
      </c>
      <c r="AC1114" s="9">
        <f t="shared" si="166"/>
      </c>
      <c r="AD1114" s="12">
        <f t="shared" si="167"/>
        <v>5536.4400000000005</v>
      </c>
      <c r="AE1114" s="12"/>
    </row>
    <row r="1115" spans="1:31" s="13" customFormat="1" ht="25.5" customHeight="1">
      <c r="A1115" s="6" t="s">
        <v>6237</v>
      </c>
      <c r="B1115" s="7"/>
      <c r="C1115" s="7" t="s">
        <v>6238</v>
      </c>
      <c r="D1115" s="6" t="s">
        <v>6239</v>
      </c>
      <c r="E1115" s="6" t="s">
        <v>6240</v>
      </c>
      <c r="F1115" s="6"/>
      <c r="G1115" s="8"/>
      <c r="H1115" s="6" t="s">
        <v>182</v>
      </c>
      <c r="I1115" s="9">
        <v>54073.6</v>
      </c>
      <c r="J1115" s="10">
        <v>0</v>
      </c>
      <c r="K1115" s="8"/>
      <c r="L1115" s="6">
        <v>12</v>
      </c>
      <c r="M1115" s="6"/>
      <c r="N1115" s="8"/>
      <c r="O1115" s="8"/>
      <c r="P1115" s="11" t="s">
        <v>182</v>
      </c>
      <c r="Q1115" s="8" t="s">
        <v>39</v>
      </c>
      <c r="R1115" s="8" t="s">
        <v>250</v>
      </c>
      <c r="S1115" s="8"/>
      <c r="T1115" s="8"/>
      <c r="U1115" s="8"/>
      <c r="V1115" s="8">
        <v>0</v>
      </c>
      <c r="W1115" s="8"/>
      <c r="X1115" s="8">
        <v>0</v>
      </c>
      <c r="Y1115" s="9">
        <f t="shared" si="162"/>
      </c>
      <c r="Z1115" s="12">
        <f t="shared" si="163"/>
      </c>
      <c r="AA1115" s="9">
        <f t="shared" si="164"/>
      </c>
      <c r="AB1115" s="12">
        <f t="shared" si="165"/>
      </c>
      <c r="AC1115" s="9">
        <f t="shared" si="166"/>
      </c>
      <c r="AD1115" s="12">
        <f t="shared" si="167"/>
      </c>
      <c r="AE1115" s="12"/>
    </row>
    <row r="1116" spans="1:31" s="13" customFormat="1" ht="63.75" customHeight="1">
      <c r="A1116" s="6" t="s">
        <v>6237</v>
      </c>
      <c r="B1116" s="7" t="s">
        <v>263</v>
      </c>
      <c r="C1116" s="7"/>
      <c r="D1116" s="6" t="s">
        <v>6239</v>
      </c>
      <c r="E1116" s="6" t="s">
        <v>6240</v>
      </c>
      <c r="F1116" s="6" t="s">
        <v>6241</v>
      </c>
      <c r="G1116" s="8" t="s">
        <v>99</v>
      </c>
      <c r="H1116" s="6">
        <v>237664</v>
      </c>
      <c r="I1116" s="9">
        <v>54073.6</v>
      </c>
      <c r="J1116" s="10">
        <v>0.2</v>
      </c>
      <c r="K1116" s="8"/>
      <c r="L1116" s="6">
        <v>12</v>
      </c>
      <c r="M1116" s="6"/>
      <c r="N1116" s="8"/>
      <c r="O1116" s="8" t="s">
        <v>32</v>
      </c>
      <c r="P1116" s="11">
        <v>0.2</v>
      </c>
      <c r="Q1116" s="8" t="s">
        <v>39</v>
      </c>
      <c r="R1116" s="8" t="s">
        <v>250</v>
      </c>
      <c r="S1116" s="8" t="s">
        <v>6242</v>
      </c>
      <c r="T1116" s="8" t="s">
        <v>6243</v>
      </c>
      <c r="U1116" s="8">
        <v>0</v>
      </c>
      <c r="V1116" s="8">
        <v>637.17</v>
      </c>
      <c r="W1116" s="8">
        <v>168</v>
      </c>
      <c r="X1116" s="8">
        <v>0</v>
      </c>
      <c r="Y1116" s="9">
        <f t="shared" si="162"/>
      </c>
      <c r="Z1116" s="12">
        <f t="shared" si="163"/>
      </c>
      <c r="AA1116" s="9">
        <f t="shared" si="164"/>
      </c>
      <c r="AB1116" s="12">
        <f t="shared" si="165"/>
        <v>3.79268</v>
      </c>
      <c r="AC1116" s="9">
        <f t="shared" si="166"/>
        <v>94.73</v>
      </c>
      <c r="AD1116" s="12">
        <f t="shared" si="167"/>
        <v>47532.8</v>
      </c>
      <c r="AE1116" s="12"/>
    </row>
    <row r="1117" spans="1:31" s="13" customFormat="1" ht="63.75" customHeight="1">
      <c r="A1117" s="6" t="s">
        <v>6237</v>
      </c>
      <c r="B1117" s="7" t="s">
        <v>266</v>
      </c>
      <c r="C1117" s="7"/>
      <c r="D1117" s="6" t="s">
        <v>6239</v>
      </c>
      <c r="E1117" s="6" t="s">
        <v>6240</v>
      </c>
      <c r="F1117" s="6" t="s">
        <v>6241</v>
      </c>
      <c r="G1117" s="8" t="s">
        <v>134</v>
      </c>
      <c r="H1117" s="6">
        <v>16352</v>
      </c>
      <c r="I1117" s="9">
        <v>54073.6</v>
      </c>
      <c r="J1117" s="10">
        <v>0.4</v>
      </c>
      <c r="K1117" s="8"/>
      <c r="L1117" s="6">
        <v>12</v>
      </c>
      <c r="M1117" s="6"/>
      <c r="N1117" s="8"/>
      <c r="O1117" s="8" t="s">
        <v>32</v>
      </c>
      <c r="P1117" s="11">
        <v>0.4</v>
      </c>
      <c r="Q1117" s="8" t="s">
        <v>39</v>
      </c>
      <c r="R1117" s="8" t="s">
        <v>250</v>
      </c>
      <c r="S1117" s="8" t="s">
        <v>6244</v>
      </c>
      <c r="T1117" s="8" t="s">
        <v>6245</v>
      </c>
      <c r="U1117" s="8">
        <v>0</v>
      </c>
      <c r="V1117" s="8">
        <v>424.79</v>
      </c>
      <c r="W1117" s="8">
        <v>56</v>
      </c>
      <c r="X1117" s="8">
        <v>0</v>
      </c>
      <c r="Y1117" s="9">
        <f t="shared" si="162"/>
      </c>
      <c r="Z1117" s="12">
        <f t="shared" si="163"/>
      </c>
      <c r="AA1117" s="9">
        <f t="shared" si="164"/>
      </c>
      <c r="AB1117" s="12">
        <f t="shared" si="165"/>
        <v>7.58554</v>
      </c>
      <c r="AC1117" s="9">
        <f t="shared" si="166"/>
        <v>94.73</v>
      </c>
      <c r="AD1117" s="12">
        <f t="shared" si="167"/>
        <v>6540.8</v>
      </c>
      <c r="AE1117" s="12"/>
    </row>
    <row r="1118" spans="1:31" s="13" customFormat="1" ht="38.25" customHeight="1">
      <c r="A1118" s="6" t="s">
        <v>6246</v>
      </c>
      <c r="B1118" s="7"/>
      <c r="C1118" s="7" t="s">
        <v>6247</v>
      </c>
      <c r="D1118" s="6" t="s">
        <v>6248</v>
      </c>
      <c r="E1118" s="6" t="s">
        <v>6249</v>
      </c>
      <c r="F1118" s="6" t="s">
        <v>36</v>
      </c>
      <c r="G1118" s="8" t="s">
        <v>255</v>
      </c>
      <c r="H1118" s="6">
        <v>2280</v>
      </c>
      <c r="I1118" s="9">
        <v>4083.62</v>
      </c>
      <c r="J1118" s="10">
        <v>1.79106</v>
      </c>
      <c r="K1118" s="8"/>
      <c r="L1118" s="6">
        <v>12</v>
      </c>
      <c r="M1118" s="6"/>
      <c r="N1118" s="8"/>
      <c r="O1118" s="8" t="s">
        <v>48</v>
      </c>
      <c r="P1118" s="11">
        <v>1.79106</v>
      </c>
      <c r="Q1118" s="8" t="s">
        <v>39</v>
      </c>
      <c r="R1118" s="8" t="s">
        <v>588</v>
      </c>
      <c r="S1118" s="8" t="s">
        <v>6250</v>
      </c>
      <c r="T1118" s="8" t="s">
        <v>6251</v>
      </c>
      <c r="U1118" s="8">
        <v>118.21</v>
      </c>
      <c r="V1118" s="8">
        <v>0</v>
      </c>
      <c r="W1118" s="8">
        <v>30</v>
      </c>
      <c r="X1118" s="8">
        <v>0</v>
      </c>
      <c r="Y1118" s="9">
        <f aca="true" t="shared" si="168" ref="Y1118:Y1146">IF(U1118&gt;0,ROUND(U1118*100/110,2),"")</f>
        <v>107.46</v>
      </c>
      <c r="Z1118" s="12">
        <f aca="true" t="shared" si="169" ref="Z1118:Z1146">IF(W1118*U1118&gt;0,ROUND(Y1118/IF(X1118&gt;0,X1118,W1118)/IF(X1118&gt;0,W1118,1),5),Y1118)</f>
        <v>3.582</v>
      </c>
      <c r="AA1118" s="9">
        <f aca="true" t="shared" si="170" ref="AA1118:AA1146">IF(W1118*U1118&gt;0,100-ROUND(P1118/Z1118*100,2),"")</f>
        <v>50</v>
      </c>
      <c r="AB1118" s="12">
        <f aca="true" t="shared" si="171" ref="AB1118:AB1146">IF(W1118*V1118&gt;0,ROUND(V1118/IF(X1118&gt;0,X1118,W1118)/IF(X1118&gt;0,W1118,1),5),"")</f>
      </c>
      <c r="AC1118" s="9">
        <f aca="true" t="shared" si="172" ref="AC1118:AC1146">IF(W1118*V1118&gt;0,100-ROUND(P1118/AB1118*100,2),"")</f>
      </c>
      <c r="AD1118" s="12">
        <f aca="true" t="shared" si="173" ref="AD1118:AD1146">IF(ISNUMBER(H1118),IF(ISNUMBER(P1118),IF(P1118&gt;0,P1118*H1118,""),""),"")</f>
        <v>4083.6168000000002</v>
      </c>
      <c r="AE1118" s="12"/>
    </row>
    <row r="1119" spans="1:31" s="13" customFormat="1" ht="38.25" customHeight="1">
      <c r="A1119" s="6" t="s">
        <v>6252</v>
      </c>
      <c r="B1119" s="7"/>
      <c r="C1119" s="7" t="s">
        <v>6253</v>
      </c>
      <c r="D1119" s="6" t="s">
        <v>6254</v>
      </c>
      <c r="E1119" s="6" t="s">
        <v>6255</v>
      </c>
      <c r="F1119" s="6" t="s">
        <v>36</v>
      </c>
      <c r="G1119" s="8" t="s">
        <v>37</v>
      </c>
      <c r="H1119" s="6">
        <v>11456</v>
      </c>
      <c r="I1119" s="9">
        <v>2421.12</v>
      </c>
      <c r="J1119" s="10">
        <v>0.21134</v>
      </c>
      <c r="K1119" s="8"/>
      <c r="L1119" s="6">
        <v>12</v>
      </c>
      <c r="M1119" s="6"/>
      <c r="N1119" s="8"/>
      <c r="O1119" s="8" t="s">
        <v>32</v>
      </c>
      <c r="P1119" s="11">
        <v>0.21134</v>
      </c>
      <c r="Q1119" s="8" t="s">
        <v>39</v>
      </c>
      <c r="R1119" s="8" t="s">
        <v>166</v>
      </c>
      <c r="S1119" s="8" t="s">
        <v>6256</v>
      </c>
      <c r="T1119" s="8" t="s">
        <v>6257</v>
      </c>
      <c r="U1119" s="8">
        <v>3.72</v>
      </c>
      <c r="V1119" s="8">
        <v>0</v>
      </c>
      <c r="W1119" s="8">
        <v>8</v>
      </c>
      <c r="X1119" s="8">
        <v>0</v>
      </c>
      <c r="Y1119" s="9">
        <f t="shared" si="168"/>
        <v>3.38</v>
      </c>
      <c r="Z1119" s="12">
        <f t="shared" si="169"/>
        <v>0.4225</v>
      </c>
      <c r="AA1119" s="9">
        <f t="shared" si="170"/>
        <v>49.98</v>
      </c>
      <c r="AB1119" s="12">
        <f t="shared" si="171"/>
      </c>
      <c r="AC1119" s="9">
        <f t="shared" si="172"/>
      </c>
      <c r="AD1119" s="12">
        <f t="shared" si="173"/>
        <v>2421.11104</v>
      </c>
      <c r="AE1119" s="12"/>
    </row>
    <row r="1120" spans="1:31" s="13" customFormat="1" ht="38.25" customHeight="1">
      <c r="A1120" s="6" t="s">
        <v>6258</v>
      </c>
      <c r="B1120" s="7"/>
      <c r="C1120" s="7" t="s">
        <v>6259</v>
      </c>
      <c r="D1120" s="6" t="s">
        <v>6254</v>
      </c>
      <c r="E1120" s="6" t="s">
        <v>6255</v>
      </c>
      <c r="F1120" s="6" t="s">
        <v>36</v>
      </c>
      <c r="G1120" s="8" t="s">
        <v>332</v>
      </c>
      <c r="H1120" s="6">
        <v>8112</v>
      </c>
      <c r="I1120" s="9">
        <v>2239.81</v>
      </c>
      <c r="J1120" s="10">
        <v>0.27611</v>
      </c>
      <c r="K1120" s="8"/>
      <c r="L1120" s="6">
        <v>12</v>
      </c>
      <c r="M1120" s="6"/>
      <c r="N1120" s="8"/>
      <c r="O1120" s="8" t="s">
        <v>32</v>
      </c>
      <c r="P1120" s="11">
        <v>0.27611</v>
      </c>
      <c r="Q1120" s="8" t="s">
        <v>39</v>
      </c>
      <c r="R1120" s="8" t="s">
        <v>166</v>
      </c>
      <c r="S1120" s="8" t="s">
        <v>6260</v>
      </c>
      <c r="T1120" s="8" t="s">
        <v>6261</v>
      </c>
      <c r="U1120" s="8">
        <v>4.86</v>
      </c>
      <c r="V1120" s="8">
        <v>0</v>
      </c>
      <c r="W1120" s="8">
        <v>8</v>
      </c>
      <c r="X1120" s="8">
        <v>0</v>
      </c>
      <c r="Y1120" s="9">
        <f t="shared" si="168"/>
        <v>4.42</v>
      </c>
      <c r="Z1120" s="12">
        <f t="shared" si="169"/>
        <v>0.5525</v>
      </c>
      <c r="AA1120" s="9">
        <f t="shared" si="170"/>
        <v>50.03</v>
      </c>
      <c r="AB1120" s="12">
        <f t="shared" si="171"/>
      </c>
      <c r="AC1120" s="9">
        <f t="shared" si="172"/>
      </c>
      <c r="AD1120" s="12">
        <f t="shared" si="173"/>
        <v>2239.80432</v>
      </c>
      <c r="AE1120" s="12"/>
    </row>
    <row r="1121" spans="1:31" s="13" customFormat="1" ht="38.25" customHeight="1">
      <c r="A1121" s="6" t="s">
        <v>6262</v>
      </c>
      <c r="B1121" s="7"/>
      <c r="C1121" s="7" t="s">
        <v>6263</v>
      </c>
      <c r="D1121" s="6" t="s">
        <v>6254</v>
      </c>
      <c r="E1121" s="6" t="s">
        <v>6255</v>
      </c>
      <c r="F1121" s="6" t="s">
        <v>36</v>
      </c>
      <c r="G1121" s="8" t="s">
        <v>2033</v>
      </c>
      <c r="H1121" s="6">
        <v>23344</v>
      </c>
      <c r="I1121" s="9">
        <v>7758.38</v>
      </c>
      <c r="J1121" s="10">
        <v>0.33235</v>
      </c>
      <c r="K1121" s="8"/>
      <c r="L1121" s="6">
        <v>12</v>
      </c>
      <c r="M1121" s="6"/>
      <c r="N1121" s="8"/>
      <c r="O1121" s="8" t="s">
        <v>32</v>
      </c>
      <c r="P1121" s="11">
        <v>0.33235</v>
      </c>
      <c r="Q1121" s="8" t="s">
        <v>39</v>
      </c>
      <c r="R1121" s="8" t="s">
        <v>166</v>
      </c>
      <c r="S1121" s="8" t="s">
        <v>6264</v>
      </c>
      <c r="T1121" s="8" t="s">
        <v>6265</v>
      </c>
      <c r="U1121" s="8">
        <v>5.85</v>
      </c>
      <c r="V1121" s="8">
        <v>0</v>
      </c>
      <c r="W1121" s="8">
        <v>8</v>
      </c>
      <c r="X1121" s="8">
        <v>0</v>
      </c>
      <c r="Y1121" s="9">
        <f t="shared" si="168"/>
        <v>5.32</v>
      </c>
      <c r="Z1121" s="12">
        <f t="shared" si="169"/>
        <v>0.665</v>
      </c>
      <c r="AA1121" s="9">
        <f t="shared" si="170"/>
        <v>50.02</v>
      </c>
      <c r="AB1121" s="12">
        <f t="shared" si="171"/>
      </c>
      <c r="AC1121" s="9">
        <f t="shared" si="172"/>
      </c>
      <c r="AD1121" s="12">
        <f t="shared" si="173"/>
        <v>7758.3784</v>
      </c>
      <c r="AE1121" s="12"/>
    </row>
    <row r="1122" spans="1:31" s="13" customFormat="1" ht="25.5" customHeight="1">
      <c r="A1122" s="6" t="s">
        <v>6266</v>
      </c>
      <c r="B1122" s="7"/>
      <c r="C1122" s="7" t="s">
        <v>6267</v>
      </c>
      <c r="D1122" s="6" t="s">
        <v>6254</v>
      </c>
      <c r="E1122" s="6" t="s">
        <v>6255</v>
      </c>
      <c r="F1122" s="6" t="s">
        <v>6268</v>
      </c>
      <c r="G1122" s="8" t="s">
        <v>6269</v>
      </c>
      <c r="H1122" s="6">
        <v>1180</v>
      </c>
      <c r="I1122" s="9">
        <v>1501.67</v>
      </c>
      <c r="J1122" s="10">
        <v>1.2726</v>
      </c>
      <c r="K1122" s="8"/>
      <c r="L1122" s="6">
        <v>12</v>
      </c>
      <c r="M1122" s="6"/>
      <c r="N1122" s="8"/>
      <c r="O1122" s="8" t="s">
        <v>32</v>
      </c>
      <c r="P1122" s="11">
        <v>1.2726</v>
      </c>
      <c r="Q1122" s="8" t="s">
        <v>39</v>
      </c>
      <c r="R1122" s="8" t="s">
        <v>166</v>
      </c>
      <c r="S1122" s="8" t="s">
        <v>6270</v>
      </c>
      <c r="T1122" s="8" t="s">
        <v>6271</v>
      </c>
      <c r="U1122" s="8">
        <v>2.8</v>
      </c>
      <c r="V1122" s="8">
        <v>0</v>
      </c>
      <c r="W1122" s="8">
        <v>1</v>
      </c>
      <c r="X1122" s="8">
        <v>0</v>
      </c>
      <c r="Y1122" s="9">
        <f t="shared" si="168"/>
        <v>2.55</v>
      </c>
      <c r="Z1122" s="12">
        <f t="shared" si="169"/>
        <v>2.55</v>
      </c>
      <c r="AA1122" s="9">
        <f t="shared" si="170"/>
        <v>50.09</v>
      </c>
      <c r="AB1122" s="12">
        <f t="shared" si="171"/>
      </c>
      <c r="AC1122" s="9">
        <f t="shared" si="172"/>
      </c>
      <c r="AD1122" s="12">
        <f t="shared" si="173"/>
        <v>1501.668</v>
      </c>
      <c r="AE1122" s="12"/>
    </row>
    <row r="1123" spans="1:31" s="13" customFormat="1" ht="25.5" customHeight="1">
      <c r="A1123" s="6" t="s">
        <v>6272</v>
      </c>
      <c r="B1123" s="7"/>
      <c r="C1123" s="7" t="s">
        <v>6273</v>
      </c>
      <c r="D1123" s="6" t="s">
        <v>6254</v>
      </c>
      <c r="E1123" s="6" t="s">
        <v>6255</v>
      </c>
      <c r="F1123" s="6" t="s">
        <v>6274</v>
      </c>
      <c r="G1123" s="8" t="s">
        <v>6275</v>
      </c>
      <c r="H1123" s="6">
        <v>12660</v>
      </c>
      <c r="I1123" s="9">
        <v>53396.85</v>
      </c>
      <c r="J1123" s="10">
        <v>4.21776</v>
      </c>
      <c r="K1123" s="8"/>
      <c r="L1123" s="6">
        <v>12</v>
      </c>
      <c r="M1123" s="6"/>
      <c r="N1123" s="8"/>
      <c r="O1123" s="8" t="s">
        <v>32</v>
      </c>
      <c r="P1123" s="11">
        <v>4.21776</v>
      </c>
      <c r="Q1123" s="8" t="s">
        <v>39</v>
      </c>
      <c r="R1123" s="8" t="s">
        <v>166</v>
      </c>
      <c r="S1123" s="8" t="s">
        <v>6276</v>
      </c>
      <c r="T1123" s="8" t="s">
        <v>6277</v>
      </c>
      <c r="U1123" s="8">
        <v>9.28</v>
      </c>
      <c r="V1123" s="8">
        <v>0</v>
      </c>
      <c r="W1123" s="8">
        <v>1</v>
      </c>
      <c r="X1123" s="8">
        <v>0</v>
      </c>
      <c r="Y1123" s="9">
        <f t="shared" si="168"/>
        <v>8.44</v>
      </c>
      <c r="Z1123" s="12">
        <f t="shared" si="169"/>
        <v>8.44</v>
      </c>
      <c r="AA1123" s="9">
        <f t="shared" si="170"/>
        <v>50.03</v>
      </c>
      <c r="AB1123" s="12">
        <f t="shared" si="171"/>
      </c>
      <c r="AC1123" s="9">
        <f t="shared" si="172"/>
      </c>
      <c r="AD1123" s="12">
        <f t="shared" si="173"/>
        <v>53396.8416</v>
      </c>
      <c r="AE1123" s="12"/>
    </row>
    <row r="1124" spans="1:31" s="13" customFormat="1" ht="38.25" customHeight="1">
      <c r="A1124" s="6" t="s">
        <v>6278</v>
      </c>
      <c r="B1124" s="7"/>
      <c r="C1124" s="7" t="s">
        <v>6279</v>
      </c>
      <c r="D1124" s="6" t="s">
        <v>6280</v>
      </c>
      <c r="E1124" s="6" t="s">
        <v>6281</v>
      </c>
      <c r="F1124" s="6" t="s">
        <v>36</v>
      </c>
      <c r="G1124" s="8" t="s">
        <v>6282</v>
      </c>
      <c r="H1124" s="6">
        <v>58992</v>
      </c>
      <c r="I1124" s="9">
        <v>10592.02</v>
      </c>
      <c r="J1124" s="10">
        <v>0.17955</v>
      </c>
      <c r="K1124" s="8"/>
      <c r="L1124" s="6">
        <v>12</v>
      </c>
      <c r="M1124" s="6"/>
      <c r="N1124" s="8"/>
      <c r="O1124" s="8" t="s">
        <v>32</v>
      </c>
      <c r="P1124" s="11">
        <v>0.17955</v>
      </c>
      <c r="Q1124" s="8" t="s">
        <v>39</v>
      </c>
      <c r="R1124" s="8" t="s">
        <v>166</v>
      </c>
      <c r="S1124" s="8" t="s">
        <v>6283</v>
      </c>
      <c r="T1124" s="8" t="s">
        <v>6284</v>
      </c>
      <c r="U1124" s="8">
        <v>9.48</v>
      </c>
      <c r="V1124" s="8">
        <v>0</v>
      </c>
      <c r="W1124" s="8">
        <v>24</v>
      </c>
      <c r="X1124" s="8">
        <v>0</v>
      </c>
      <c r="Y1124" s="9">
        <f t="shared" si="168"/>
        <v>8.62</v>
      </c>
      <c r="Z1124" s="12">
        <f t="shared" si="169"/>
        <v>0.35917</v>
      </c>
      <c r="AA1124" s="9">
        <f t="shared" si="170"/>
        <v>50.01</v>
      </c>
      <c r="AB1124" s="12">
        <f t="shared" si="171"/>
      </c>
      <c r="AC1124" s="9">
        <f t="shared" si="172"/>
      </c>
      <c r="AD1124" s="12">
        <f t="shared" si="173"/>
        <v>10592.013599999998</v>
      </c>
      <c r="AE1124" s="12"/>
    </row>
    <row r="1125" spans="1:31" s="13" customFormat="1" ht="38.25" customHeight="1">
      <c r="A1125" s="6" t="s">
        <v>6285</v>
      </c>
      <c r="B1125" s="7"/>
      <c r="C1125" s="7" t="s">
        <v>6286</v>
      </c>
      <c r="D1125" s="6" t="s">
        <v>6287</v>
      </c>
      <c r="E1125" s="6" t="s">
        <v>6288</v>
      </c>
      <c r="F1125" s="6" t="s">
        <v>36</v>
      </c>
      <c r="G1125" s="8" t="s">
        <v>99</v>
      </c>
      <c r="H1125" s="6">
        <v>425160</v>
      </c>
      <c r="I1125" s="9">
        <v>8503.2</v>
      </c>
      <c r="J1125" s="10">
        <v>0.02</v>
      </c>
      <c r="K1125" s="8"/>
      <c r="L1125" s="6">
        <v>12</v>
      </c>
      <c r="M1125" s="6"/>
      <c r="N1125" s="8"/>
      <c r="O1125" s="8" t="s">
        <v>32</v>
      </c>
      <c r="P1125" s="11">
        <v>0.0195</v>
      </c>
      <c r="Q1125" s="8" t="s">
        <v>39</v>
      </c>
      <c r="R1125" s="8" t="s">
        <v>1371</v>
      </c>
      <c r="S1125" s="8" t="s">
        <v>6289</v>
      </c>
      <c r="T1125" s="8" t="s">
        <v>6290</v>
      </c>
      <c r="U1125" s="8">
        <v>8.31996</v>
      </c>
      <c r="V1125" s="8">
        <v>0</v>
      </c>
      <c r="W1125" s="8">
        <v>12</v>
      </c>
      <c r="X1125" s="8">
        <v>0</v>
      </c>
      <c r="Y1125" s="9">
        <f t="shared" si="168"/>
        <v>7.56</v>
      </c>
      <c r="Z1125" s="12">
        <f t="shared" si="169"/>
        <v>0.63</v>
      </c>
      <c r="AA1125" s="9">
        <f t="shared" si="170"/>
        <v>96.9</v>
      </c>
      <c r="AB1125" s="12">
        <f t="shared" si="171"/>
      </c>
      <c r="AC1125" s="9">
        <f t="shared" si="172"/>
      </c>
      <c r="AD1125" s="12">
        <f t="shared" si="173"/>
        <v>8290.62</v>
      </c>
      <c r="AE1125" s="12"/>
    </row>
    <row r="1126" spans="1:31" s="13" customFormat="1" ht="25.5" customHeight="1">
      <c r="A1126" s="6" t="s">
        <v>6291</v>
      </c>
      <c r="B1126" s="7"/>
      <c r="C1126" s="7" t="s">
        <v>6292</v>
      </c>
      <c r="D1126" s="6" t="s">
        <v>6287</v>
      </c>
      <c r="E1126" s="6" t="s">
        <v>6288</v>
      </c>
      <c r="F1126" s="6" t="s">
        <v>6293</v>
      </c>
      <c r="G1126" s="8" t="s">
        <v>6294</v>
      </c>
      <c r="H1126" s="6">
        <v>712</v>
      </c>
      <c r="I1126" s="9">
        <v>1396.95</v>
      </c>
      <c r="J1126" s="10">
        <v>1.962</v>
      </c>
      <c r="K1126" s="8"/>
      <c r="L1126" s="6">
        <v>12</v>
      </c>
      <c r="M1126" s="6"/>
      <c r="N1126" s="8"/>
      <c r="O1126" s="8" t="s">
        <v>32</v>
      </c>
      <c r="P1126" s="11">
        <v>1.9</v>
      </c>
      <c r="Q1126" s="8" t="s">
        <v>39</v>
      </c>
      <c r="R1126" s="8" t="s">
        <v>1371</v>
      </c>
      <c r="S1126" s="8" t="s">
        <v>6295</v>
      </c>
      <c r="T1126" s="8" t="s">
        <v>6296</v>
      </c>
      <c r="U1126" s="8">
        <v>4.8</v>
      </c>
      <c r="V1126" s="8">
        <v>0</v>
      </c>
      <c r="W1126" s="8">
        <v>1</v>
      </c>
      <c r="X1126" s="8">
        <v>0</v>
      </c>
      <c r="Y1126" s="9">
        <f t="shared" si="168"/>
        <v>4.36</v>
      </c>
      <c r="Z1126" s="12">
        <f t="shared" si="169"/>
        <v>4.36</v>
      </c>
      <c r="AA1126" s="9">
        <f t="shared" si="170"/>
        <v>56.42</v>
      </c>
      <c r="AB1126" s="12">
        <f t="shared" si="171"/>
      </c>
      <c r="AC1126" s="9">
        <f t="shared" si="172"/>
      </c>
      <c r="AD1126" s="12">
        <f t="shared" si="173"/>
        <v>1352.8</v>
      </c>
      <c r="AE1126" s="12"/>
    </row>
    <row r="1127" spans="1:31" s="13" customFormat="1" ht="38.25" customHeight="1">
      <c r="A1127" s="6" t="s">
        <v>6297</v>
      </c>
      <c r="B1127" s="7"/>
      <c r="C1127" s="7" t="s">
        <v>6298</v>
      </c>
      <c r="D1127" s="6" t="s">
        <v>6299</v>
      </c>
      <c r="E1127" s="6" t="s">
        <v>6300</v>
      </c>
      <c r="F1127" s="6" t="s">
        <v>36</v>
      </c>
      <c r="G1127" s="8" t="s">
        <v>201</v>
      </c>
      <c r="H1127" s="6">
        <v>136416</v>
      </c>
      <c r="I1127" s="9">
        <v>60636.92</v>
      </c>
      <c r="J1127" s="10">
        <v>0.4445</v>
      </c>
      <c r="K1127" s="8"/>
      <c r="L1127" s="6">
        <v>12</v>
      </c>
      <c r="M1127" s="6"/>
      <c r="N1127" s="8"/>
      <c r="O1127" s="8" t="s">
        <v>32</v>
      </c>
      <c r="P1127" s="11">
        <v>0.26785</v>
      </c>
      <c r="Q1127" s="8" t="s">
        <v>39</v>
      </c>
      <c r="R1127" s="8" t="s">
        <v>5290</v>
      </c>
      <c r="S1127" s="8" t="s">
        <v>6301</v>
      </c>
      <c r="T1127" s="8" t="s">
        <v>6302</v>
      </c>
      <c r="U1127" s="8">
        <v>0</v>
      </c>
      <c r="V1127" s="8">
        <v>119.91</v>
      </c>
      <c r="W1127" s="8">
        <v>56</v>
      </c>
      <c r="X1127" s="8">
        <v>0</v>
      </c>
      <c r="Y1127" s="9">
        <f t="shared" si="168"/>
      </c>
      <c r="Z1127" s="12">
        <f t="shared" si="169"/>
      </c>
      <c r="AA1127" s="9">
        <f t="shared" si="170"/>
      </c>
      <c r="AB1127" s="12">
        <f t="shared" si="171"/>
        <v>2.14125</v>
      </c>
      <c r="AC1127" s="9">
        <f t="shared" si="172"/>
        <v>87.49</v>
      </c>
      <c r="AD1127" s="12">
        <f t="shared" si="173"/>
        <v>36539.02559999999</v>
      </c>
      <c r="AE1127" s="12"/>
    </row>
    <row r="1128" spans="1:31" s="13" customFormat="1" ht="25.5" customHeight="1">
      <c r="A1128" s="6" t="s">
        <v>6305</v>
      </c>
      <c r="B1128" s="7"/>
      <c r="C1128" s="7" t="s">
        <v>6306</v>
      </c>
      <c r="D1128" s="6" t="s">
        <v>6303</v>
      </c>
      <c r="E1128" s="6" t="s">
        <v>6304</v>
      </c>
      <c r="F1128" s="6" t="s">
        <v>4018</v>
      </c>
      <c r="G1128" s="8" t="s">
        <v>6307</v>
      </c>
      <c r="H1128" s="6">
        <v>12756</v>
      </c>
      <c r="I1128" s="9">
        <v>61611.48</v>
      </c>
      <c r="J1128" s="10">
        <v>4.83</v>
      </c>
      <c r="K1128" s="8"/>
      <c r="L1128" s="6">
        <v>12</v>
      </c>
      <c r="M1128" s="6"/>
      <c r="N1128" s="8"/>
      <c r="O1128" s="8" t="s">
        <v>32</v>
      </c>
      <c r="P1128" s="11">
        <v>3.4881</v>
      </c>
      <c r="Q1128" s="8" t="s">
        <v>39</v>
      </c>
      <c r="R1128" s="8" t="s">
        <v>128</v>
      </c>
      <c r="S1128" s="8" t="s">
        <v>6308</v>
      </c>
      <c r="T1128" s="8" t="s">
        <v>6309</v>
      </c>
      <c r="U1128" s="8">
        <v>0</v>
      </c>
      <c r="V1128" s="8">
        <v>20.24</v>
      </c>
      <c r="W1128" s="8">
        <v>1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20.24</v>
      </c>
      <c r="AC1128" s="9">
        <f t="shared" si="172"/>
        <v>82.77</v>
      </c>
      <c r="AD1128" s="12">
        <f t="shared" si="173"/>
        <v>44494.2036</v>
      </c>
      <c r="AE1128" s="12"/>
    </row>
    <row r="1129" spans="1:31" s="13" customFormat="1" ht="38.25" customHeight="1">
      <c r="A1129" s="6" t="s">
        <v>6310</v>
      </c>
      <c r="B1129" s="7"/>
      <c r="C1129" s="7" t="s">
        <v>6311</v>
      </c>
      <c r="D1129" s="6" t="s">
        <v>6303</v>
      </c>
      <c r="E1129" s="6" t="s">
        <v>6304</v>
      </c>
      <c r="F1129" s="6" t="s">
        <v>6312</v>
      </c>
      <c r="G1129" s="8" t="s">
        <v>1853</v>
      </c>
      <c r="H1129" s="6">
        <v>9274</v>
      </c>
      <c r="I1129" s="9">
        <v>778274.08</v>
      </c>
      <c r="J1129" s="10">
        <v>83.92</v>
      </c>
      <c r="K1129" s="8"/>
      <c r="L1129" s="6">
        <v>12</v>
      </c>
      <c r="M1129" s="6"/>
      <c r="N1129" s="8"/>
      <c r="O1129" s="8" t="s">
        <v>32</v>
      </c>
      <c r="P1129" s="11">
        <v>83.92</v>
      </c>
      <c r="Q1129" s="8" t="s">
        <v>39</v>
      </c>
      <c r="R1129" s="8" t="s">
        <v>546</v>
      </c>
      <c r="S1129" s="8" t="s">
        <v>6313</v>
      </c>
      <c r="T1129" s="8" t="s">
        <v>6314</v>
      </c>
      <c r="U1129" s="8">
        <v>0</v>
      </c>
      <c r="V1129" s="8">
        <v>95.37</v>
      </c>
      <c r="W1129" s="8">
        <v>1</v>
      </c>
      <c r="X1129" s="8">
        <v>0</v>
      </c>
      <c r="Y1129" s="9">
        <f t="shared" si="168"/>
      </c>
      <c r="Z1129" s="12">
        <f t="shared" si="169"/>
      </c>
      <c r="AA1129" s="9">
        <f t="shared" si="170"/>
      </c>
      <c r="AB1129" s="12">
        <f t="shared" si="171"/>
        <v>95.37</v>
      </c>
      <c r="AC1129" s="9">
        <f t="shared" si="172"/>
        <v>12.010000000000005</v>
      </c>
      <c r="AD1129" s="12">
        <f t="shared" si="173"/>
        <v>778274.08</v>
      </c>
      <c r="AE1129" s="12"/>
    </row>
    <row r="1130" spans="1:31" s="13" customFormat="1" ht="38.25" customHeight="1">
      <c r="A1130" s="6" t="s">
        <v>6315</v>
      </c>
      <c r="B1130" s="7"/>
      <c r="C1130" s="7" t="s">
        <v>6316</v>
      </c>
      <c r="D1130" s="6" t="s">
        <v>6303</v>
      </c>
      <c r="E1130" s="6" t="s">
        <v>6304</v>
      </c>
      <c r="F1130" s="6" t="s">
        <v>6312</v>
      </c>
      <c r="G1130" s="8" t="s">
        <v>6317</v>
      </c>
      <c r="H1130" s="6">
        <v>7358</v>
      </c>
      <c r="I1130" s="9">
        <v>796797.82</v>
      </c>
      <c r="J1130" s="10">
        <v>108.29</v>
      </c>
      <c r="K1130" s="8"/>
      <c r="L1130" s="6">
        <v>12</v>
      </c>
      <c r="M1130" s="6"/>
      <c r="N1130" s="8"/>
      <c r="O1130" s="8" t="s">
        <v>32</v>
      </c>
      <c r="P1130" s="11">
        <v>108.29</v>
      </c>
      <c r="Q1130" s="8" t="s">
        <v>39</v>
      </c>
      <c r="R1130" s="8" t="s">
        <v>546</v>
      </c>
      <c r="S1130" s="8" t="s">
        <v>6318</v>
      </c>
      <c r="T1130" s="8" t="s">
        <v>6319</v>
      </c>
      <c r="U1130" s="8">
        <v>0</v>
      </c>
      <c r="V1130" s="8">
        <v>123.06</v>
      </c>
      <c r="W1130" s="8">
        <v>1</v>
      </c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  <v>123.06</v>
      </c>
      <c r="AC1130" s="9">
        <f t="shared" si="172"/>
        <v>12</v>
      </c>
      <c r="AD1130" s="12">
        <f t="shared" si="173"/>
        <v>796797.8200000001</v>
      </c>
      <c r="AE1130" s="12"/>
    </row>
    <row r="1131" spans="1:31" s="13" customFormat="1" ht="38.25" customHeight="1">
      <c r="A1131" s="6" t="s">
        <v>6320</v>
      </c>
      <c r="B1131" s="7"/>
      <c r="C1131" s="7" t="s">
        <v>6321</v>
      </c>
      <c r="D1131" s="6" t="s">
        <v>6303</v>
      </c>
      <c r="E1131" s="6" t="s">
        <v>6304</v>
      </c>
      <c r="F1131" s="6" t="s">
        <v>6312</v>
      </c>
      <c r="G1131" s="8" t="s">
        <v>3669</v>
      </c>
      <c r="H1131" s="6">
        <v>9462</v>
      </c>
      <c r="I1131" s="9">
        <v>1280681.7</v>
      </c>
      <c r="J1131" s="10">
        <v>135.35</v>
      </c>
      <c r="K1131" s="8"/>
      <c r="L1131" s="6">
        <v>12</v>
      </c>
      <c r="M1131" s="6"/>
      <c r="N1131" s="8"/>
      <c r="O1131" s="8" t="s">
        <v>32</v>
      </c>
      <c r="P1131" s="11">
        <v>135.35</v>
      </c>
      <c r="Q1131" s="8" t="s">
        <v>39</v>
      </c>
      <c r="R1131" s="8" t="s">
        <v>546</v>
      </c>
      <c r="S1131" s="8" t="s">
        <v>6322</v>
      </c>
      <c r="T1131" s="8" t="s">
        <v>6323</v>
      </c>
      <c r="U1131" s="8">
        <v>0</v>
      </c>
      <c r="V1131" s="8">
        <v>153.81</v>
      </c>
      <c r="W1131" s="8">
        <v>1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153.81</v>
      </c>
      <c r="AC1131" s="9">
        <f t="shared" si="172"/>
        <v>12</v>
      </c>
      <c r="AD1131" s="12">
        <f t="shared" si="173"/>
        <v>1280681.7</v>
      </c>
      <c r="AE1131" s="12"/>
    </row>
    <row r="1132" spans="1:31" s="13" customFormat="1" ht="25.5" customHeight="1">
      <c r="A1132" s="6" t="s">
        <v>6326</v>
      </c>
      <c r="B1132" s="7"/>
      <c r="C1132" s="7" t="s">
        <v>6327</v>
      </c>
      <c r="D1132" s="6" t="s">
        <v>6324</v>
      </c>
      <c r="E1132" s="6" t="s">
        <v>6325</v>
      </c>
      <c r="F1132" s="6" t="s">
        <v>426</v>
      </c>
      <c r="G1132" s="8" t="s">
        <v>201</v>
      </c>
      <c r="H1132" s="6">
        <v>215</v>
      </c>
      <c r="I1132" s="9">
        <v>111.8</v>
      </c>
      <c r="J1132" s="10">
        <v>0.52</v>
      </c>
      <c r="K1132" s="8"/>
      <c r="L1132" s="6">
        <v>12</v>
      </c>
      <c r="M1132" s="6"/>
      <c r="N1132" s="8"/>
      <c r="O1132" s="8" t="s">
        <v>48</v>
      </c>
      <c r="P1132" s="11">
        <v>0.52</v>
      </c>
      <c r="Q1132" s="8" t="s">
        <v>39</v>
      </c>
      <c r="R1132" s="8" t="s">
        <v>318</v>
      </c>
      <c r="S1132" s="8" t="s">
        <v>6328</v>
      </c>
      <c r="T1132" s="8" t="s">
        <v>6329</v>
      </c>
      <c r="U1132" s="8">
        <v>3.47</v>
      </c>
      <c r="V1132" s="8">
        <v>0</v>
      </c>
      <c r="W1132" s="8">
        <v>3</v>
      </c>
      <c r="X1132" s="8">
        <v>0</v>
      </c>
      <c r="Y1132" s="9">
        <f t="shared" si="168"/>
        <v>3.15</v>
      </c>
      <c r="Z1132" s="12">
        <f t="shared" si="169"/>
        <v>1.05</v>
      </c>
      <c r="AA1132" s="9">
        <f t="shared" si="170"/>
        <v>50.48</v>
      </c>
      <c r="AB1132" s="12">
        <f t="shared" si="171"/>
      </c>
      <c r="AC1132" s="9">
        <f t="shared" si="172"/>
      </c>
      <c r="AD1132" s="12">
        <f t="shared" si="173"/>
        <v>111.8</v>
      </c>
      <c r="AE1132" s="12"/>
    </row>
    <row r="1133" spans="1:31" s="13" customFormat="1" ht="38.25" customHeight="1">
      <c r="A1133" s="6" t="s">
        <v>6330</v>
      </c>
      <c r="B1133" s="7"/>
      <c r="C1133" s="7" t="s">
        <v>6331</v>
      </c>
      <c r="D1133" s="6" t="s">
        <v>6332</v>
      </c>
      <c r="E1133" s="6" t="s">
        <v>6333</v>
      </c>
      <c r="F1133" s="6" t="s">
        <v>36</v>
      </c>
      <c r="G1133" s="8" t="s">
        <v>77</v>
      </c>
      <c r="H1133" s="6">
        <v>626800</v>
      </c>
      <c r="I1133" s="9">
        <v>474280.76</v>
      </c>
      <c r="J1133" s="10">
        <v>0.75667</v>
      </c>
      <c r="K1133" s="8"/>
      <c r="L1133" s="6">
        <v>12</v>
      </c>
      <c r="M1133" s="6"/>
      <c r="N1133" s="8"/>
      <c r="O1133" s="8" t="s">
        <v>32</v>
      </c>
      <c r="P1133" s="11">
        <v>0.75667</v>
      </c>
      <c r="Q1133" s="8" t="s">
        <v>39</v>
      </c>
      <c r="R1133" s="8" t="s">
        <v>409</v>
      </c>
      <c r="S1133" s="8" t="s">
        <v>6334</v>
      </c>
      <c r="T1133" s="8" t="s">
        <v>6335</v>
      </c>
      <c r="U1133" s="8">
        <v>0</v>
      </c>
      <c r="V1133" s="8">
        <v>22.7</v>
      </c>
      <c r="W1133" s="8">
        <v>30</v>
      </c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  <v>0.75667</v>
      </c>
      <c r="AC1133" s="9">
        <f t="shared" si="172"/>
        <v>0</v>
      </c>
      <c r="AD1133" s="12">
        <f t="shared" si="173"/>
        <v>474280.756</v>
      </c>
      <c r="AE1133" s="12"/>
    </row>
    <row r="1134" spans="1:31" s="13" customFormat="1" ht="25.5" customHeight="1">
      <c r="A1134" s="6" t="s">
        <v>6336</v>
      </c>
      <c r="B1134" s="7"/>
      <c r="C1134" s="7" t="s">
        <v>6337</v>
      </c>
      <c r="D1134" s="6" t="s">
        <v>6332</v>
      </c>
      <c r="E1134" s="6" t="s">
        <v>6333</v>
      </c>
      <c r="F1134" s="6" t="s">
        <v>4018</v>
      </c>
      <c r="G1134" s="8" t="s">
        <v>6338</v>
      </c>
      <c r="H1134" s="6">
        <v>20</v>
      </c>
      <c r="I1134" s="9">
        <v>1089.6</v>
      </c>
      <c r="J1134" s="10">
        <v>54.48</v>
      </c>
      <c r="K1134" s="8"/>
      <c r="L1134" s="6">
        <v>12</v>
      </c>
      <c r="M1134" s="6"/>
      <c r="N1134" s="8"/>
      <c r="O1134" s="8" t="s">
        <v>55</v>
      </c>
      <c r="P1134" s="11">
        <v>54.48</v>
      </c>
      <c r="Q1134" s="8" t="s">
        <v>39</v>
      </c>
      <c r="R1134" s="8" t="s">
        <v>409</v>
      </c>
      <c r="S1134" s="8" t="s">
        <v>6339</v>
      </c>
      <c r="T1134" s="8" t="s">
        <v>6340</v>
      </c>
      <c r="U1134" s="8">
        <v>0</v>
      </c>
      <c r="V1134" s="8">
        <v>272.4</v>
      </c>
      <c r="W1134" s="8">
        <v>5</v>
      </c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  <v>54.48</v>
      </c>
      <c r="AC1134" s="9">
        <f t="shared" si="172"/>
        <v>0</v>
      </c>
      <c r="AD1134" s="12">
        <f t="shared" si="173"/>
        <v>1089.6</v>
      </c>
      <c r="AE1134" s="12"/>
    </row>
    <row r="1135" spans="1:31" s="13" customFormat="1" ht="25.5" customHeight="1">
      <c r="A1135" s="6" t="s">
        <v>6341</v>
      </c>
      <c r="B1135" s="7"/>
      <c r="C1135" s="7" t="s">
        <v>6342</v>
      </c>
      <c r="D1135" s="6" t="s">
        <v>6343</v>
      </c>
      <c r="E1135" s="6" t="s">
        <v>6344</v>
      </c>
      <c r="F1135" s="6"/>
      <c r="G1135" s="8"/>
      <c r="H1135" s="6" t="s">
        <v>182</v>
      </c>
      <c r="I1135" s="9">
        <v>15624245.74</v>
      </c>
      <c r="J1135" s="10">
        <v>0</v>
      </c>
      <c r="K1135" s="8"/>
      <c r="L1135" s="6">
        <v>12</v>
      </c>
      <c r="M1135" s="6"/>
      <c r="N1135" s="8"/>
      <c r="O1135" s="8"/>
      <c r="P1135" s="11">
        <v>15623279.045</v>
      </c>
      <c r="Q1135" s="8" t="s">
        <v>39</v>
      </c>
      <c r="R1135" s="8" t="s">
        <v>250</v>
      </c>
      <c r="S1135" s="8"/>
      <c r="T1135" s="8"/>
      <c r="U1135" s="8"/>
      <c r="V1135" s="8">
        <v>0</v>
      </c>
      <c r="W1135" s="8"/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</c>
      <c r="AC1135" s="9">
        <f t="shared" si="172"/>
      </c>
      <c r="AD1135" s="12">
        <f t="shared" si="173"/>
      </c>
      <c r="AE1135" s="12"/>
    </row>
    <row r="1136" spans="1:31" s="13" customFormat="1" ht="25.5" customHeight="1">
      <c r="A1136" s="6" t="s">
        <v>6341</v>
      </c>
      <c r="B1136" s="7" t="s">
        <v>263</v>
      </c>
      <c r="C1136" s="7"/>
      <c r="D1136" s="6" t="s">
        <v>6343</v>
      </c>
      <c r="E1136" s="6" t="s">
        <v>6344</v>
      </c>
      <c r="F1136" s="6" t="s">
        <v>1030</v>
      </c>
      <c r="G1136" s="8" t="s">
        <v>77</v>
      </c>
      <c r="H1136" s="6">
        <v>7549</v>
      </c>
      <c r="I1136" s="9">
        <v>15624245.74</v>
      </c>
      <c r="J1136" s="10">
        <v>263.685</v>
      </c>
      <c r="K1136" s="8"/>
      <c r="L1136" s="6">
        <v>12</v>
      </c>
      <c r="M1136" s="6"/>
      <c r="N1136" s="8"/>
      <c r="O1136" s="8" t="s">
        <v>32</v>
      </c>
      <c r="P1136" s="11">
        <v>263.685</v>
      </c>
      <c r="Q1136" s="8" t="s">
        <v>39</v>
      </c>
      <c r="R1136" s="8" t="s">
        <v>250</v>
      </c>
      <c r="S1136" s="8" t="s">
        <v>6345</v>
      </c>
      <c r="T1136" s="8" t="s">
        <v>6346</v>
      </c>
      <c r="U1136" s="8">
        <v>0</v>
      </c>
      <c r="V1136" s="8">
        <v>527.43</v>
      </c>
      <c r="W1136" s="8">
        <v>2</v>
      </c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  <v>263.715</v>
      </c>
      <c r="AC1136" s="9">
        <f t="shared" si="172"/>
        <v>0.010000000000005116</v>
      </c>
      <c r="AD1136" s="12">
        <f t="shared" si="173"/>
        <v>1990558.065</v>
      </c>
      <c r="AE1136" s="12"/>
    </row>
    <row r="1137" spans="1:31" s="13" customFormat="1" ht="25.5" customHeight="1">
      <c r="A1137" s="6" t="s">
        <v>6341</v>
      </c>
      <c r="B1137" s="7" t="s">
        <v>266</v>
      </c>
      <c r="C1137" s="7"/>
      <c r="D1137" s="6" t="s">
        <v>6343</v>
      </c>
      <c r="E1137" s="6" t="s">
        <v>6344</v>
      </c>
      <c r="F1137" s="6" t="s">
        <v>1030</v>
      </c>
      <c r="G1137" s="8" t="s">
        <v>185</v>
      </c>
      <c r="H1137" s="6">
        <v>10342</v>
      </c>
      <c r="I1137" s="9">
        <v>15624245.74</v>
      </c>
      <c r="J1137" s="10">
        <v>1318.19</v>
      </c>
      <c r="K1137" s="8"/>
      <c r="L1137" s="6">
        <v>12</v>
      </c>
      <c r="M1137" s="6"/>
      <c r="N1137" s="8"/>
      <c r="O1137" s="8" t="s">
        <v>32</v>
      </c>
      <c r="P1137" s="11">
        <v>1318.19</v>
      </c>
      <c r="Q1137" s="8" t="s">
        <v>39</v>
      </c>
      <c r="R1137" s="8" t="s">
        <v>250</v>
      </c>
      <c r="S1137" s="8" t="s">
        <v>6347</v>
      </c>
      <c r="T1137" s="8" t="s">
        <v>6348</v>
      </c>
      <c r="U1137" s="8">
        <v>0</v>
      </c>
      <c r="V1137" s="8">
        <v>1318.33</v>
      </c>
      <c r="W1137" s="8">
        <v>1</v>
      </c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  <v>1318.33</v>
      </c>
      <c r="AC1137" s="9">
        <f t="shared" si="172"/>
        <v>0.010000000000005116</v>
      </c>
      <c r="AD1137" s="12">
        <f t="shared" si="173"/>
        <v>13632720.98</v>
      </c>
      <c r="AE1137" s="12"/>
    </row>
    <row r="1138" spans="1:31" s="13" customFormat="1" ht="38.25" customHeight="1">
      <c r="A1138" s="6" t="s">
        <v>6349</v>
      </c>
      <c r="B1138" s="7"/>
      <c r="C1138" s="7" t="s">
        <v>6350</v>
      </c>
      <c r="D1138" s="6" t="s">
        <v>6351</v>
      </c>
      <c r="E1138" s="6" t="s">
        <v>6352</v>
      </c>
      <c r="F1138" s="6" t="s">
        <v>36</v>
      </c>
      <c r="G1138" s="8" t="s">
        <v>173</v>
      </c>
      <c r="H1138" s="6">
        <v>5190</v>
      </c>
      <c r="I1138" s="9">
        <v>12975</v>
      </c>
      <c r="J1138" s="10">
        <v>2.5</v>
      </c>
      <c r="K1138" s="8"/>
      <c r="L1138" s="6">
        <v>12</v>
      </c>
      <c r="M1138" s="6"/>
      <c r="N1138" s="8"/>
      <c r="O1138" s="8" t="s">
        <v>38</v>
      </c>
      <c r="P1138" s="11">
        <v>2</v>
      </c>
      <c r="Q1138" s="8" t="s">
        <v>39</v>
      </c>
      <c r="R1138" s="8" t="s">
        <v>78</v>
      </c>
      <c r="S1138" s="8" t="s">
        <v>6353</v>
      </c>
      <c r="T1138" s="8" t="s">
        <v>6354</v>
      </c>
      <c r="U1138" s="8">
        <v>0</v>
      </c>
      <c r="V1138" s="8">
        <v>44.27</v>
      </c>
      <c r="W1138" s="8">
        <v>10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4.427</v>
      </c>
      <c r="AC1138" s="9">
        <f t="shared" si="172"/>
        <v>54.82</v>
      </c>
      <c r="AD1138" s="12">
        <f t="shared" si="173"/>
        <v>10380</v>
      </c>
      <c r="AE1138" s="12"/>
    </row>
    <row r="1139" spans="1:31" s="13" customFormat="1" ht="25.5" customHeight="1">
      <c r="A1139" s="6" t="s">
        <v>6355</v>
      </c>
      <c r="B1139" s="7"/>
      <c r="C1139" s="7" t="s">
        <v>6356</v>
      </c>
      <c r="D1139" s="6" t="s">
        <v>6357</v>
      </c>
      <c r="E1139" s="6" t="s">
        <v>6358</v>
      </c>
      <c r="F1139" s="6"/>
      <c r="G1139" s="8"/>
      <c r="H1139" s="6" t="s">
        <v>182</v>
      </c>
      <c r="I1139" s="9">
        <v>88038.13</v>
      </c>
      <c r="J1139" s="10">
        <v>0</v>
      </c>
      <c r="K1139" s="8"/>
      <c r="L1139" s="6">
        <v>12</v>
      </c>
      <c r="M1139" s="6"/>
      <c r="N1139" s="8"/>
      <c r="O1139" s="8"/>
      <c r="P1139" s="11">
        <v>40671.21284</v>
      </c>
      <c r="Q1139" s="8" t="s">
        <v>39</v>
      </c>
      <c r="R1139" s="8" t="s">
        <v>104</v>
      </c>
      <c r="S1139" s="8"/>
      <c r="T1139" s="8"/>
      <c r="U1139" s="8"/>
      <c r="V1139" s="8">
        <v>0</v>
      </c>
      <c r="W1139" s="8"/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</c>
      <c r="AC1139" s="9">
        <f t="shared" si="172"/>
      </c>
      <c r="AD1139" s="12">
        <f t="shared" si="173"/>
      </c>
      <c r="AE1139" s="12"/>
    </row>
    <row r="1140" spans="1:31" s="13" customFormat="1" ht="25.5" customHeight="1">
      <c r="A1140" s="6" t="s">
        <v>6355</v>
      </c>
      <c r="B1140" s="7" t="s">
        <v>263</v>
      </c>
      <c r="C1140" s="7"/>
      <c r="D1140" s="6" t="s">
        <v>6357</v>
      </c>
      <c r="E1140" s="6" t="s">
        <v>6358</v>
      </c>
      <c r="F1140" s="6" t="s">
        <v>770</v>
      </c>
      <c r="G1140" s="8" t="s">
        <v>1155</v>
      </c>
      <c r="H1140" s="6">
        <v>88380</v>
      </c>
      <c r="I1140" s="9">
        <v>88038.13</v>
      </c>
      <c r="J1140" s="10">
        <v>0.41089</v>
      </c>
      <c r="K1140" s="8"/>
      <c r="L1140" s="6">
        <v>12</v>
      </c>
      <c r="M1140" s="6"/>
      <c r="N1140" s="8"/>
      <c r="O1140" s="8" t="s">
        <v>55</v>
      </c>
      <c r="P1140" s="11">
        <v>0.18982</v>
      </c>
      <c r="Q1140" s="8" t="s">
        <v>39</v>
      </c>
      <c r="R1140" s="8" t="s">
        <v>104</v>
      </c>
      <c r="S1140" s="8" t="s">
        <v>6359</v>
      </c>
      <c r="T1140" s="8" t="s">
        <v>6360</v>
      </c>
      <c r="U1140" s="8">
        <v>0</v>
      </c>
      <c r="V1140" s="8">
        <v>23.01</v>
      </c>
      <c r="W1140" s="8">
        <v>56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0.41089</v>
      </c>
      <c r="AC1140" s="9">
        <f t="shared" si="172"/>
        <v>53.8</v>
      </c>
      <c r="AD1140" s="12">
        <f t="shared" si="173"/>
        <v>16776.2916</v>
      </c>
      <c r="AE1140" s="12"/>
    </row>
    <row r="1141" spans="1:31" s="13" customFormat="1" ht="25.5" customHeight="1">
      <c r="A1141" s="6" t="s">
        <v>6355</v>
      </c>
      <c r="B1141" s="7" t="s">
        <v>266</v>
      </c>
      <c r="C1141" s="7"/>
      <c r="D1141" s="6" t="s">
        <v>6357</v>
      </c>
      <c r="E1141" s="6" t="s">
        <v>6358</v>
      </c>
      <c r="F1141" s="6" t="s">
        <v>770</v>
      </c>
      <c r="G1141" s="8" t="s">
        <v>1156</v>
      </c>
      <c r="H1141" s="6">
        <v>40466</v>
      </c>
      <c r="I1141" s="9">
        <v>88038.13</v>
      </c>
      <c r="J1141" s="10">
        <v>0.41089</v>
      </c>
      <c r="K1141" s="8"/>
      <c r="L1141" s="6">
        <v>12</v>
      </c>
      <c r="M1141" s="6"/>
      <c r="N1141" s="8"/>
      <c r="O1141" s="8" t="s">
        <v>55</v>
      </c>
      <c r="P1141" s="11">
        <v>0.18982</v>
      </c>
      <c r="Q1141" s="8" t="s">
        <v>39</v>
      </c>
      <c r="R1141" s="8" t="s">
        <v>104</v>
      </c>
      <c r="S1141" s="8" t="s">
        <v>6361</v>
      </c>
      <c r="T1141" s="8" t="s">
        <v>6362</v>
      </c>
      <c r="U1141" s="8">
        <v>0</v>
      </c>
      <c r="V1141" s="8">
        <v>23.01</v>
      </c>
      <c r="W1141" s="8">
        <v>56</v>
      </c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  <v>0.41089</v>
      </c>
      <c r="AC1141" s="9">
        <f t="shared" si="172"/>
        <v>53.8</v>
      </c>
      <c r="AD1141" s="12">
        <f t="shared" si="173"/>
        <v>7681.256119999999</v>
      </c>
      <c r="AE1141" s="12"/>
    </row>
    <row r="1142" spans="1:31" s="13" customFormat="1" ht="25.5" customHeight="1">
      <c r="A1142" s="6" t="s">
        <v>6355</v>
      </c>
      <c r="B1142" s="7" t="s">
        <v>819</v>
      </c>
      <c r="C1142" s="7"/>
      <c r="D1142" s="6" t="s">
        <v>6357</v>
      </c>
      <c r="E1142" s="6" t="s">
        <v>6358</v>
      </c>
      <c r="F1142" s="6" t="s">
        <v>770</v>
      </c>
      <c r="G1142" s="8" t="s">
        <v>1164</v>
      </c>
      <c r="H1142" s="6">
        <v>20112</v>
      </c>
      <c r="I1142" s="9">
        <v>88038.13</v>
      </c>
      <c r="J1142" s="10">
        <v>0.41089</v>
      </c>
      <c r="K1142" s="8"/>
      <c r="L1142" s="6">
        <v>12</v>
      </c>
      <c r="M1142" s="6"/>
      <c r="N1142" s="8"/>
      <c r="O1142" s="8" t="s">
        <v>55</v>
      </c>
      <c r="P1142" s="11">
        <v>0.18982</v>
      </c>
      <c r="Q1142" s="8" t="s">
        <v>39</v>
      </c>
      <c r="R1142" s="8" t="s">
        <v>104</v>
      </c>
      <c r="S1142" s="8" t="s">
        <v>6363</v>
      </c>
      <c r="T1142" s="8" t="s">
        <v>6364</v>
      </c>
      <c r="U1142" s="8">
        <v>0</v>
      </c>
      <c r="V1142" s="8">
        <v>23.01</v>
      </c>
      <c r="W1142" s="8">
        <v>56</v>
      </c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  <v>0.41089</v>
      </c>
      <c r="AC1142" s="9">
        <f t="shared" si="172"/>
        <v>53.8</v>
      </c>
      <c r="AD1142" s="12">
        <f t="shared" si="173"/>
        <v>3817.65984</v>
      </c>
      <c r="AE1142" s="12"/>
    </row>
    <row r="1143" spans="1:31" s="13" customFormat="1" ht="25.5" customHeight="1">
      <c r="A1143" s="6" t="s">
        <v>6355</v>
      </c>
      <c r="B1143" s="7" t="s">
        <v>1638</v>
      </c>
      <c r="C1143" s="7"/>
      <c r="D1143" s="6" t="s">
        <v>6357</v>
      </c>
      <c r="E1143" s="6" t="s">
        <v>6358</v>
      </c>
      <c r="F1143" s="6" t="s">
        <v>770</v>
      </c>
      <c r="G1143" s="8" t="s">
        <v>6365</v>
      </c>
      <c r="H1143" s="6">
        <v>65304</v>
      </c>
      <c r="I1143" s="9">
        <v>88038.13</v>
      </c>
      <c r="J1143" s="10">
        <v>0.41089</v>
      </c>
      <c r="K1143" s="8"/>
      <c r="L1143" s="6">
        <v>12</v>
      </c>
      <c r="M1143" s="6"/>
      <c r="N1143" s="8"/>
      <c r="O1143" s="8" t="s">
        <v>55</v>
      </c>
      <c r="P1143" s="11">
        <v>0.18982</v>
      </c>
      <c r="Q1143" s="8" t="s">
        <v>39</v>
      </c>
      <c r="R1143" s="8" t="s">
        <v>104</v>
      </c>
      <c r="S1143" s="8" t="s">
        <v>6366</v>
      </c>
      <c r="T1143" s="8" t="s">
        <v>6367</v>
      </c>
      <c r="U1143" s="8">
        <v>0</v>
      </c>
      <c r="V1143" s="8">
        <v>23.01</v>
      </c>
      <c r="W1143" s="8">
        <v>56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0.41089</v>
      </c>
      <c r="AC1143" s="9">
        <f t="shared" si="172"/>
        <v>53.8</v>
      </c>
      <c r="AD1143" s="12">
        <f t="shared" si="173"/>
        <v>12396.00528</v>
      </c>
      <c r="AE1143" s="12"/>
    </row>
    <row r="1144" spans="1:31" s="13" customFormat="1" ht="25.5" customHeight="1">
      <c r="A1144" s="6" t="s">
        <v>6368</v>
      </c>
      <c r="B1144" s="7"/>
      <c r="C1144" s="7" t="s">
        <v>6369</v>
      </c>
      <c r="D1144" s="6" t="s">
        <v>6357</v>
      </c>
      <c r="E1144" s="6" t="s">
        <v>6358</v>
      </c>
      <c r="F1144" s="6"/>
      <c r="G1144" s="8"/>
      <c r="H1144" s="6" t="s">
        <v>182</v>
      </c>
      <c r="I1144" s="9">
        <v>330337.04</v>
      </c>
      <c r="J1144" s="10">
        <v>0</v>
      </c>
      <c r="K1144" s="8"/>
      <c r="L1144" s="6">
        <v>12</v>
      </c>
      <c r="M1144" s="6"/>
      <c r="N1144" s="8"/>
      <c r="O1144" s="8"/>
      <c r="P1144" s="11">
        <v>151180.97632000002</v>
      </c>
      <c r="Q1144" s="8" t="s">
        <v>39</v>
      </c>
      <c r="R1144" s="8" t="s">
        <v>86</v>
      </c>
      <c r="S1144" s="8"/>
      <c r="T1144" s="8"/>
      <c r="U1144" s="8"/>
      <c r="V1144" s="8">
        <v>0</v>
      </c>
      <c r="W1144" s="8"/>
      <c r="X1144" s="8">
        <v>0</v>
      </c>
      <c r="Y1144" s="9">
        <f t="shared" si="168"/>
      </c>
      <c r="Z1144" s="12">
        <f t="shared" si="169"/>
      </c>
      <c r="AA1144" s="9">
        <f t="shared" si="170"/>
      </c>
      <c r="AB1144" s="12">
        <f t="shared" si="171"/>
      </c>
      <c r="AC1144" s="9">
        <f t="shared" si="172"/>
      </c>
      <c r="AD1144" s="12">
        <f t="shared" si="173"/>
      </c>
      <c r="AE1144" s="12"/>
    </row>
    <row r="1145" spans="1:31" s="13" customFormat="1" ht="25.5" customHeight="1">
      <c r="A1145" s="6" t="s">
        <v>6368</v>
      </c>
      <c r="B1145" s="7" t="s">
        <v>263</v>
      </c>
      <c r="C1145" s="7"/>
      <c r="D1145" s="6" t="s">
        <v>6357</v>
      </c>
      <c r="E1145" s="6" t="s">
        <v>6358</v>
      </c>
      <c r="F1145" s="6" t="s">
        <v>1258</v>
      </c>
      <c r="G1145" s="8" t="s">
        <v>6370</v>
      </c>
      <c r="H1145" s="6">
        <v>104096</v>
      </c>
      <c r="I1145" s="9">
        <v>330337.04</v>
      </c>
      <c r="J1145" s="10">
        <v>2.185</v>
      </c>
      <c r="K1145" s="8"/>
      <c r="L1145" s="6">
        <v>12</v>
      </c>
      <c r="M1145" s="6"/>
      <c r="N1145" s="8"/>
      <c r="O1145" s="8" t="s">
        <v>32</v>
      </c>
      <c r="P1145" s="11">
        <v>0.99998</v>
      </c>
      <c r="Q1145" s="8" t="s">
        <v>39</v>
      </c>
      <c r="R1145" s="8" t="s">
        <v>86</v>
      </c>
      <c r="S1145" s="8" t="s">
        <v>6371</v>
      </c>
      <c r="T1145" s="8" t="s">
        <v>6372</v>
      </c>
      <c r="U1145" s="8">
        <v>0</v>
      </c>
      <c r="V1145" s="8">
        <v>62.27</v>
      </c>
      <c r="W1145" s="8">
        <v>30</v>
      </c>
      <c r="X1145" s="8">
        <v>0</v>
      </c>
      <c r="Y1145" s="9">
        <f t="shared" si="168"/>
      </c>
      <c r="Z1145" s="12">
        <f t="shared" si="169"/>
      </c>
      <c r="AA1145" s="9">
        <f t="shared" si="170"/>
      </c>
      <c r="AB1145" s="12">
        <f t="shared" si="171"/>
        <v>2.07567</v>
      </c>
      <c r="AC1145" s="9">
        <f t="shared" si="172"/>
        <v>51.82</v>
      </c>
      <c r="AD1145" s="12">
        <f t="shared" si="173"/>
        <v>104093.91808</v>
      </c>
      <c r="AE1145" s="12"/>
    </row>
    <row r="1146" spans="1:31" s="13" customFormat="1" ht="25.5" customHeight="1">
      <c r="A1146" s="6" t="s">
        <v>6368</v>
      </c>
      <c r="B1146" s="7" t="s">
        <v>266</v>
      </c>
      <c r="C1146" s="7"/>
      <c r="D1146" s="6" t="s">
        <v>6357</v>
      </c>
      <c r="E1146" s="6" t="s">
        <v>6358</v>
      </c>
      <c r="F1146" s="6" t="s">
        <v>1258</v>
      </c>
      <c r="G1146" s="8" t="s">
        <v>6373</v>
      </c>
      <c r="H1146" s="6">
        <v>47088</v>
      </c>
      <c r="I1146" s="9">
        <v>330337.04</v>
      </c>
      <c r="J1146" s="10">
        <v>2.185</v>
      </c>
      <c r="K1146" s="8"/>
      <c r="L1146" s="6">
        <v>12</v>
      </c>
      <c r="M1146" s="6"/>
      <c r="N1146" s="8"/>
      <c r="O1146" s="8" t="s">
        <v>32</v>
      </c>
      <c r="P1146" s="11">
        <v>0.99998</v>
      </c>
      <c r="Q1146" s="8" t="s">
        <v>39</v>
      </c>
      <c r="R1146" s="8" t="s">
        <v>86</v>
      </c>
      <c r="S1146" s="8" t="s">
        <v>6374</v>
      </c>
      <c r="T1146" s="8" t="s">
        <v>6375</v>
      </c>
      <c r="U1146" s="8">
        <v>0</v>
      </c>
      <c r="V1146" s="8">
        <v>62.27</v>
      </c>
      <c r="W1146" s="8">
        <v>30</v>
      </c>
      <c r="X1146" s="8">
        <v>0</v>
      </c>
      <c r="Y1146" s="9">
        <f t="shared" si="168"/>
      </c>
      <c r="Z1146" s="12">
        <f t="shared" si="169"/>
      </c>
      <c r="AA1146" s="9">
        <f t="shared" si="170"/>
      </c>
      <c r="AB1146" s="12">
        <f t="shared" si="171"/>
        <v>2.07567</v>
      </c>
      <c r="AC1146" s="9">
        <f t="shared" si="172"/>
        <v>51.82</v>
      </c>
      <c r="AD1146" s="12">
        <f t="shared" si="173"/>
        <v>47087.05824</v>
      </c>
      <c r="AE1146" s="12"/>
    </row>
    <row r="1147" spans="1:31" s="13" customFormat="1" ht="38.25" customHeight="1">
      <c r="A1147" s="6" t="s">
        <v>6376</v>
      </c>
      <c r="B1147" s="7"/>
      <c r="C1147" s="7" t="s">
        <v>6377</v>
      </c>
      <c r="D1147" s="6" t="s">
        <v>6378</v>
      </c>
      <c r="E1147" s="6" t="s">
        <v>6379</v>
      </c>
      <c r="F1147" s="6" t="s">
        <v>36</v>
      </c>
      <c r="G1147" s="8" t="s">
        <v>173</v>
      </c>
      <c r="H1147" s="6">
        <v>20</v>
      </c>
      <c r="I1147" s="9">
        <v>64</v>
      </c>
      <c r="J1147" s="10">
        <v>3.2</v>
      </c>
      <c r="K1147" s="8"/>
      <c r="L1147" s="6">
        <v>12</v>
      </c>
      <c r="M1147" s="6"/>
      <c r="N1147" s="8"/>
      <c r="O1147" s="8" t="s">
        <v>32</v>
      </c>
      <c r="P1147" s="11">
        <v>1.2</v>
      </c>
      <c r="Q1147" s="8" t="s">
        <v>39</v>
      </c>
      <c r="R1147" s="8" t="s">
        <v>174</v>
      </c>
      <c r="S1147" s="8" t="s">
        <v>6380</v>
      </c>
      <c r="T1147" s="8" t="s">
        <v>6381</v>
      </c>
      <c r="U1147" s="8">
        <v>0</v>
      </c>
      <c r="V1147" s="8">
        <v>6.83</v>
      </c>
      <c r="W1147" s="8">
        <v>3</v>
      </c>
      <c r="X1147" s="8">
        <v>0</v>
      </c>
      <c r="Y1147" s="9">
        <f aca="true" t="shared" si="174" ref="Y1147:Y1180">IF(U1147&gt;0,ROUND(U1147*100/110,2),"")</f>
      </c>
      <c r="Z1147" s="12">
        <f aca="true" t="shared" si="175" ref="Z1147:Z1180">IF(W1147*U1147&gt;0,ROUND(Y1147/IF(X1147&gt;0,X1147,W1147)/IF(X1147&gt;0,W1147,1),5),Y1147)</f>
      </c>
      <c r="AA1147" s="9">
        <f aca="true" t="shared" si="176" ref="AA1147:AA1180">IF(W1147*U1147&gt;0,100-ROUND(P1147/Z1147*100,2),"")</f>
      </c>
      <c r="AB1147" s="12">
        <f aca="true" t="shared" si="177" ref="AB1147:AB1180">IF(W1147*V1147&gt;0,ROUND(V1147/IF(X1147&gt;0,X1147,W1147)/IF(X1147&gt;0,W1147,1),5),"")</f>
        <v>2.27667</v>
      </c>
      <c r="AC1147" s="9">
        <f aca="true" t="shared" si="178" ref="AC1147:AC1180">IF(W1147*V1147&gt;0,100-ROUND(P1147/AB1147*100,2),"")</f>
        <v>47.29</v>
      </c>
      <c r="AD1147" s="12">
        <f aca="true" t="shared" si="179" ref="AD1147:AD1180">IF(ISNUMBER(H1147),IF(ISNUMBER(P1147),IF(P1147&gt;0,P1147*H1147,""),""),"")</f>
        <v>24</v>
      </c>
      <c r="AE1147" s="12"/>
    </row>
    <row r="1148" spans="1:31" s="13" customFormat="1" ht="38.25" customHeight="1">
      <c r="A1148" s="6" t="s">
        <v>6382</v>
      </c>
      <c r="B1148" s="7"/>
      <c r="C1148" s="7" t="s">
        <v>6383</v>
      </c>
      <c r="D1148" s="6" t="s">
        <v>6378</v>
      </c>
      <c r="E1148" s="6" t="s">
        <v>6379</v>
      </c>
      <c r="F1148" s="6" t="s">
        <v>6384</v>
      </c>
      <c r="G1148" s="8" t="s">
        <v>173</v>
      </c>
      <c r="H1148" s="6">
        <v>678</v>
      </c>
      <c r="I1148" s="9">
        <v>1830.6</v>
      </c>
      <c r="J1148" s="10">
        <v>2.7</v>
      </c>
      <c r="K1148" s="8"/>
      <c r="L1148" s="6">
        <v>12</v>
      </c>
      <c r="M1148" s="6"/>
      <c r="N1148" s="8"/>
      <c r="O1148" s="8" t="s">
        <v>32</v>
      </c>
      <c r="P1148" s="11">
        <v>1.2</v>
      </c>
      <c r="Q1148" s="8" t="s">
        <v>39</v>
      </c>
      <c r="R1148" s="8" t="s">
        <v>174</v>
      </c>
      <c r="S1148" s="8" t="s">
        <v>6385</v>
      </c>
      <c r="T1148" s="8" t="s">
        <v>6386</v>
      </c>
      <c r="U1148" s="8">
        <v>0</v>
      </c>
      <c r="V1148" s="8">
        <v>6.83</v>
      </c>
      <c r="W1148" s="8">
        <v>3</v>
      </c>
      <c r="X1148" s="8">
        <v>0</v>
      </c>
      <c r="Y1148" s="9">
        <f t="shared" si="174"/>
      </c>
      <c r="Z1148" s="12">
        <f t="shared" si="175"/>
      </c>
      <c r="AA1148" s="9">
        <f t="shared" si="176"/>
      </c>
      <c r="AB1148" s="12">
        <f t="shared" si="177"/>
        <v>2.27667</v>
      </c>
      <c r="AC1148" s="9">
        <f t="shared" si="178"/>
        <v>47.29</v>
      </c>
      <c r="AD1148" s="12">
        <f t="shared" si="179"/>
        <v>813.6</v>
      </c>
      <c r="AE1148" s="12"/>
    </row>
    <row r="1149" spans="1:31" s="13" customFormat="1" ht="38.25" customHeight="1">
      <c r="A1149" s="6" t="s">
        <v>6387</v>
      </c>
      <c r="B1149" s="7"/>
      <c r="C1149" s="7" t="s">
        <v>6388</v>
      </c>
      <c r="D1149" s="6" t="s">
        <v>6378</v>
      </c>
      <c r="E1149" s="6" t="s">
        <v>6379</v>
      </c>
      <c r="F1149" s="6" t="s">
        <v>36</v>
      </c>
      <c r="G1149" s="8" t="s">
        <v>306</v>
      </c>
      <c r="H1149" s="6">
        <v>1554</v>
      </c>
      <c r="I1149" s="9">
        <v>3885</v>
      </c>
      <c r="J1149" s="10">
        <v>2.5</v>
      </c>
      <c r="K1149" s="8"/>
      <c r="L1149" s="6">
        <v>12</v>
      </c>
      <c r="M1149" s="6"/>
      <c r="N1149" s="8"/>
      <c r="O1149" s="8" t="s">
        <v>32</v>
      </c>
      <c r="P1149" s="11">
        <v>1</v>
      </c>
      <c r="Q1149" s="8" t="s">
        <v>39</v>
      </c>
      <c r="R1149" s="8" t="s">
        <v>174</v>
      </c>
      <c r="S1149" s="8" t="s">
        <v>6389</v>
      </c>
      <c r="T1149" s="8" t="s">
        <v>6390</v>
      </c>
      <c r="U1149" s="8">
        <v>0</v>
      </c>
      <c r="V1149" s="8">
        <v>9.14</v>
      </c>
      <c r="W1149" s="8">
        <v>3</v>
      </c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  <v>3.04667</v>
      </c>
      <c r="AC1149" s="9">
        <f t="shared" si="178"/>
        <v>67.18</v>
      </c>
      <c r="AD1149" s="12">
        <f t="shared" si="179"/>
        <v>1554</v>
      </c>
      <c r="AE1149" s="12"/>
    </row>
    <row r="1150" spans="1:31" s="13" customFormat="1" ht="25.5">
      <c r="A1150" s="21" t="s">
        <v>6391</v>
      </c>
      <c r="B1150" s="22"/>
      <c r="C1150" s="22" t="s">
        <v>6392</v>
      </c>
      <c r="D1150" s="21" t="s">
        <v>6393</v>
      </c>
      <c r="E1150" s="21" t="s">
        <v>6394</v>
      </c>
      <c r="F1150" s="21" t="s">
        <v>6395</v>
      </c>
      <c r="G1150" s="23" t="s">
        <v>5548</v>
      </c>
      <c r="H1150" s="21">
        <v>2290</v>
      </c>
      <c r="I1150" s="24">
        <v>1089559.1</v>
      </c>
      <c r="J1150" s="25">
        <v>475.79</v>
      </c>
      <c r="K1150" s="23"/>
      <c r="L1150" s="21">
        <v>12</v>
      </c>
      <c r="M1150" s="6"/>
      <c r="N1150" s="8"/>
      <c r="O1150" s="23" t="s">
        <v>48</v>
      </c>
      <c r="P1150" s="26">
        <v>475.79</v>
      </c>
      <c r="Q1150" s="23" t="s">
        <v>39</v>
      </c>
      <c r="R1150" s="23" t="s">
        <v>7916</v>
      </c>
      <c r="S1150" s="23" t="s">
        <v>6396</v>
      </c>
      <c r="T1150" s="23" t="s">
        <v>6397</v>
      </c>
      <c r="U1150" s="23">
        <v>0</v>
      </c>
      <c r="V1150" s="23">
        <v>543.75625</v>
      </c>
      <c r="W1150" s="23">
        <v>1</v>
      </c>
      <c r="X1150" s="23">
        <v>0</v>
      </c>
      <c r="Y1150" s="24">
        <f t="shared" si="174"/>
      </c>
      <c r="Z1150" s="27">
        <f t="shared" si="175"/>
      </c>
      <c r="AA1150" s="24">
        <f t="shared" si="176"/>
      </c>
      <c r="AB1150" s="27">
        <f t="shared" si="177"/>
        <v>543.75625</v>
      </c>
      <c r="AC1150" s="24">
        <f t="shared" si="178"/>
        <v>12.5</v>
      </c>
      <c r="AD1150" s="27">
        <f t="shared" si="179"/>
        <v>1089559.1</v>
      </c>
      <c r="AE1150" s="27" t="s">
        <v>7917</v>
      </c>
    </row>
    <row r="1151" spans="1:31" s="13" customFormat="1" ht="25.5">
      <c r="A1151" s="21" t="s">
        <v>6398</v>
      </c>
      <c r="B1151" s="22"/>
      <c r="C1151" s="22" t="s">
        <v>6399</v>
      </c>
      <c r="D1151" s="21" t="s">
        <v>6393</v>
      </c>
      <c r="E1151" s="21" t="s">
        <v>6394</v>
      </c>
      <c r="F1151" s="21" t="s">
        <v>6395</v>
      </c>
      <c r="G1151" s="23" t="s">
        <v>6400</v>
      </c>
      <c r="H1151" s="21">
        <v>334</v>
      </c>
      <c r="I1151" s="24">
        <v>317824.38</v>
      </c>
      <c r="J1151" s="25">
        <v>951.57</v>
      </c>
      <c r="K1151" s="23"/>
      <c r="L1151" s="21">
        <v>12</v>
      </c>
      <c r="M1151" s="6"/>
      <c r="N1151" s="8"/>
      <c r="O1151" s="23" t="s">
        <v>48</v>
      </c>
      <c r="P1151" s="26">
        <v>951.57</v>
      </c>
      <c r="Q1151" s="23" t="s">
        <v>39</v>
      </c>
      <c r="R1151" s="23" t="s">
        <v>7916</v>
      </c>
      <c r="S1151" s="23" t="s">
        <v>6401</v>
      </c>
      <c r="T1151" s="23" t="s">
        <v>6402</v>
      </c>
      <c r="U1151" s="23">
        <v>0</v>
      </c>
      <c r="V1151" s="23">
        <v>1087.5125</v>
      </c>
      <c r="W1151" s="23">
        <v>1</v>
      </c>
      <c r="X1151" s="23">
        <v>0</v>
      </c>
      <c r="Y1151" s="24">
        <f t="shared" si="174"/>
      </c>
      <c r="Z1151" s="27">
        <f t="shared" si="175"/>
      </c>
      <c r="AA1151" s="24">
        <f t="shared" si="176"/>
      </c>
      <c r="AB1151" s="27">
        <f t="shared" si="177"/>
        <v>1087.5125</v>
      </c>
      <c r="AC1151" s="24">
        <f t="shared" si="178"/>
        <v>12.5</v>
      </c>
      <c r="AD1151" s="27">
        <f t="shared" si="179"/>
        <v>317824.38</v>
      </c>
      <c r="AE1151" s="27" t="s">
        <v>7917</v>
      </c>
    </row>
    <row r="1152" spans="1:31" s="13" customFormat="1" ht="25.5" customHeight="1">
      <c r="A1152" s="6" t="s">
        <v>6403</v>
      </c>
      <c r="B1152" s="7"/>
      <c r="C1152" s="7" t="s">
        <v>6404</v>
      </c>
      <c r="D1152" s="6" t="s">
        <v>6405</v>
      </c>
      <c r="E1152" s="6" t="s">
        <v>6406</v>
      </c>
      <c r="F1152" s="6"/>
      <c r="G1152" s="8"/>
      <c r="H1152" s="6" t="s">
        <v>182</v>
      </c>
      <c r="I1152" s="9">
        <v>1366.4</v>
      </c>
      <c r="J1152" s="10">
        <v>0</v>
      </c>
      <c r="K1152" s="8"/>
      <c r="L1152" s="6">
        <v>12</v>
      </c>
      <c r="M1152" s="6"/>
      <c r="N1152" s="8"/>
      <c r="O1152" s="8"/>
      <c r="P1152" s="11">
        <v>1182.72</v>
      </c>
      <c r="Q1152" s="8" t="s">
        <v>39</v>
      </c>
      <c r="R1152" s="8" t="s">
        <v>124</v>
      </c>
      <c r="S1152" s="8"/>
      <c r="T1152" s="8"/>
      <c r="U1152" s="8"/>
      <c r="V1152" s="8">
        <v>0</v>
      </c>
      <c r="W1152" s="8"/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</c>
      <c r="AC1152" s="9">
        <f t="shared" si="178"/>
      </c>
      <c r="AD1152" s="12">
        <f t="shared" si="179"/>
      </c>
      <c r="AE1152" s="12"/>
    </row>
    <row r="1153" spans="1:31" s="13" customFormat="1" ht="25.5" customHeight="1">
      <c r="A1153" s="6" t="s">
        <v>6403</v>
      </c>
      <c r="B1153" s="7" t="s">
        <v>263</v>
      </c>
      <c r="C1153" s="7"/>
      <c r="D1153" s="6" t="s">
        <v>6405</v>
      </c>
      <c r="E1153" s="6" t="s">
        <v>6406</v>
      </c>
      <c r="F1153" s="6" t="s">
        <v>6407</v>
      </c>
      <c r="G1153" s="8" t="s">
        <v>91</v>
      </c>
      <c r="H1153" s="6">
        <v>2352</v>
      </c>
      <c r="I1153" s="9">
        <v>1366.4</v>
      </c>
      <c r="J1153" s="10">
        <v>0.2</v>
      </c>
      <c r="K1153" s="8"/>
      <c r="L1153" s="6">
        <v>12</v>
      </c>
      <c r="M1153" s="6"/>
      <c r="N1153" s="8"/>
      <c r="O1153" s="8" t="s">
        <v>38</v>
      </c>
      <c r="P1153" s="11">
        <v>0.16</v>
      </c>
      <c r="Q1153" s="8" t="s">
        <v>39</v>
      </c>
      <c r="R1153" s="8" t="s">
        <v>124</v>
      </c>
      <c r="S1153" s="8" t="s">
        <v>6408</v>
      </c>
      <c r="T1153" s="8" t="s">
        <v>6409</v>
      </c>
      <c r="U1153" s="8">
        <v>0</v>
      </c>
      <c r="V1153" s="8">
        <v>21</v>
      </c>
      <c r="W1153" s="8">
        <v>28</v>
      </c>
      <c r="X1153" s="8">
        <v>0</v>
      </c>
      <c r="Y1153" s="9">
        <f t="shared" si="174"/>
      </c>
      <c r="Z1153" s="12">
        <f t="shared" si="175"/>
      </c>
      <c r="AA1153" s="9">
        <f t="shared" si="176"/>
      </c>
      <c r="AB1153" s="12">
        <f t="shared" si="177"/>
        <v>0.75</v>
      </c>
      <c r="AC1153" s="9">
        <f t="shared" si="178"/>
        <v>78.67</v>
      </c>
      <c r="AD1153" s="12">
        <f t="shared" si="179"/>
        <v>376.32</v>
      </c>
      <c r="AE1153" s="12"/>
    </row>
    <row r="1154" spans="1:31" s="13" customFormat="1" ht="25.5" customHeight="1">
      <c r="A1154" s="6" t="s">
        <v>6403</v>
      </c>
      <c r="B1154" s="7" t="s">
        <v>266</v>
      </c>
      <c r="C1154" s="7"/>
      <c r="D1154" s="6" t="s">
        <v>6405</v>
      </c>
      <c r="E1154" s="6" t="s">
        <v>6406</v>
      </c>
      <c r="F1154" s="6" t="s">
        <v>6407</v>
      </c>
      <c r="G1154" s="8" t="s">
        <v>1249</v>
      </c>
      <c r="H1154" s="6">
        <v>2800</v>
      </c>
      <c r="I1154" s="9">
        <v>1366.4</v>
      </c>
      <c r="J1154" s="10">
        <v>0.32</v>
      </c>
      <c r="K1154" s="8"/>
      <c r="L1154" s="6">
        <v>12</v>
      </c>
      <c r="M1154" s="6"/>
      <c r="N1154" s="8"/>
      <c r="O1154" s="8" t="s">
        <v>38</v>
      </c>
      <c r="P1154" s="11">
        <v>0.288</v>
      </c>
      <c r="Q1154" s="8" t="s">
        <v>39</v>
      </c>
      <c r="R1154" s="8" t="s">
        <v>124</v>
      </c>
      <c r="S1154" s="8" t="s">
        <v>6410</v>
      </c>
      <c r="T1154" s="8" t="s">
        <v>6411</v>
      </c>
      <c r="U1154" s="8">
        <v>0</v>
      </c>
      <c r="V1154" s="8">
        <v>36</v>
      </c>
      <c r="W1154" s="8">
        <v>28</v>
      </c>
      <c r="X1154" s="8">
        <v>0</v>
      </c>
      <c r="Y1154" s="9">
        <f t="shared" si="174"/>
      </c>
      <c r="Z1154" s="12">
        <f t="shared" si="175"/>
      </c>
      <c r="AA1154" s="9">
        <f t="shared" si="176"/>
      </c>
      <c r="AB1154" s="12">
        <f t="shared" si="177"/>
        <v>1.28571</v>
      </c>
      <c r="AC1154" s="9">
        <f t="shared" si="178"/>
        <v>77.6</v>
      </c>
      <c r="AD1154" s="12">
        <f t="shared" si="179"/>
        <v>806.4</v>
      </c>
      <c r="AE1154" s="12"/>
    </row>
    <row r="1155" spans="1:31" s="13" customFormat="1" ht="25.5" customHeight="1">
      <c r="A1155" s="6" t="s">
        <v>6412</v>
      </c>
      <c r="B1155" s="7"/>
      <c r="C1155" s="7" t="s">
        <v>6413</v>
      </c>
      <c r="D1155" s="6" t="s">
        <v>6405</v>
      </c>
      <c r="E1155" s="6" t="s">
        <v>6406</v>
      </c>
      <c r="F1155" s="6"/>
      <c r="G1155" s="8"/>
      <c r="H1155" s="6" t="s">
        <v>182</v>
      </c>
      <c r="I1155" s="9">
        <v>674.1</v>
      </c>
      <c r="J1155" s="10">
        <v>0</v>
      </c>
      <c r="K1155" s="8"/>
      <c r="L1155" s="6">
        <v>12</v>
      </c>
      <c r="M1155" s="6"/>
      <c r="N1155" s="8"/>
      <c r="O1155" s="8"/>
      <c r="P1155" s="11">
        <v>542.472</v>
      </c>
      <c r="Q1155" s="8" t="s">
        <v>39</v>
      </c>
      <c r="R1155" s="8" t="s">
        <v>124</v>
      </c>
      <c r="S1155" s="8"/>
      <c r="T1155" s="8"/>
      <c r="U1155" s="8"/>
      <c r="V1155" s="8">
        <v>0</v>
      </c>
      <c r="W1155" s="8"/>
      <c r="X1155" s="8">
        <v>0</v>
      </c>
      <c r="Y1155" s="9">
        <f t="shared" si="174"/>
      </c>
      <c r="Z1155" s="12">
        <f t="shared" si="175"/>
      </c>
      <c r="AA1155" s="9">
        <f t="shared" si="176"/>
      </c>
      <c r="AB1155" s="12">
        <f t="shared" si="177"/>
      </c>
      <c r="AC1155" s="9">
        <f t="shared" si="178"/>
      </c>
      <c r="AD1155" s="12">
        <f t="shared" si="179"/>
      </c>
      <c r="AE1155" s="12"/>
    </row>
    <row r="1156" spans="1:31" s="13" customFormat="1" ht="38.25" customHeight="1">
      <c r="A1156" s="6" t="s">
        <v>6412</v>
      </c>
      <c r="B1156" s="7" t="s">
        <v>263</v>
      </c>
      <c r="C1156" s="7"/>
      <c r="D1156" s="6" t="s">
        <v>6405</v>
      </c>
      <c r="E1156" s="6" t="s">
        <v>6406</v>
      </c>
      <c r="F1156" s="6" t="s">
        <v>36</v>
      </c>
      <c r="G1156" s="8" t="s">
        <v>595</v>
      </c>
      <c r="H1156" s="6">
        <v>756</v>
      </c>
      <c r="I1156" s="9">
        <v>674.1</v>
      </c>
      <c r="J1156" s="10">
        <v>0.04</v>
      </c>
      <c r="K1156" s="8"/>
      <c r="L1156" s="6">
        <v>12</v>
      </c>
      <c r="M1156" s="6"/>
      <c r="N1156" s="8"/>
      <c r="O1156" s="8" t="s">
        <v>38</v>
      </c>
      <c r="P1156" s="11">
        <v>0.04</v>
      </c>
      <c r="Q1156" s="8" t="s">
        <v>39</v>
      </c>
      <c r="R1156" s="8" t="s">
        <v>124</v>
      </c>
      <c r="S1156" s="8" t="s">
        <v>6414</v>
      </c>
      <c r="T1156" s="8" t="s">
        <v>6415</v>
      </c>
      <c r="U1156" s="8">
        <v>5.9</v>
      </c>
      <c r="V1156" s="8">
        <v>0</v>
      </c>
      <c r="W1156" s="8">
        <v>21</v>
      </c>
      <c r="X1156" s="8">
        <v>0</v>
      </c>
      <c r="Y1156" s="9">
        <f t="shared" si="174"/>
        <v>5.36</v>
      </c>
      <c r="Z1156" s="12">
        <f t="shared" si="175"/>
        <v>0.25524</v>
      </c>
      <c r="AA1156" s="9">
        <f t="shared" si="176"/>
        <v>84.33</v>
      </c>
      <c r="AB1156" s="12">
        <f t="shared" si="177"/>
      </c>
      <c r="AC1156" s="9">
        <f t="shared" si="178"/>
      </c>
      <c r="AD1156" s="12">
        <f t="shared" si="179"/>
        <v>30.240000000000002</v>
      </c>
      <c r="AE1156" s="12"/>
    </row>
    <row r="1157" spans="1:31" s="13" customFormat="1" ht="38.25" customHeight="1">
      <c r="A1157" s="6" t="s">
        <v>6412</v>
      </c>
      <c r="B1157" s="7" t="s">
        <v>266</v>
      </c>
      <c r="C1157" s="7"/>
      <c r="D1157" s="6" t="s">
        <v>6405</v>
      </c>
      <c r="E1157" s="6" t="s">
        <v>6406</v>
      </c>
      <c r="F1157" s="6" t="s">
        <v>36</v>
      </c>
      <c r="G1157" s="8" t="s">
        <v>85</v>
      </c>
      <c r="H1157" s="6">
        <v>2310</v>
      </c>
      <c r="I1157" s="9">
        <v>674.1</v>
      </c>
      <c r="J1157" s="10">
        <v>0.048</v>
      </c>
      <c r="K1157" s="8"/>
      <c r="L1157" s="6">
        <v>12</v>
      </c>
      <c r="M1157" s="6"/>
      <c r="N1157" s="8"/>
      <c r="O1157" s="8" t="s">
        <v>38</v>
      </c>
      <c r="P1157" s="11">
        <v>0.04</v>
      </c>
      <c r="Q1157" s="8" t="s">
        <v>39</v>
      </c>
      <c r="R1157" s="8" t="s">
        <v>124</v>
      </c>
      <c r="S1157" s="8" t="s">
        <v>6416</v>
      </c>
      <c r="T1157" s="8" t="s">
        <v>6417</v>
      </c>
      <c r="U1157" s="8">
        <v>7.37</v>
      </c>
      <c r="V1157" s="8">
        <v>0</v>
      </c>
      <c r="W1157" s="8">
        <v>21</v>
      </c>
      <c r="X1157" s="8">
        <v>0</v>
      </c>
      <c r="Y1157" s="9">
        <f t="shared" si="174"/>
        <v>6.7</v>
      </c>
      <c r="Z1157" s="12">
        <f t="shared" si="175"/>
        <v>0.31905</v>
      </c>
      <c r="AA1157" s="9">
        <f t="shared" si="176"/>
        <v>87.46000000000001</v>
      </c>
      <c r="AB1157" s="12">
        <f t="shared" si="177"/>
      </c>
      <c r="AC1157" s="9">
        <f t="shared" si="178"/>
      </c>
      <c r="AD1157" s="12">
        <f t="shared" si="179"/>
        <v>92.4</v>
      </c>
      <c r="AE1157" s="12"/>
    </row>
    <row r="1158" spans="1:31" s="13" customFormat="1" ht="38.25" customHeight="1">
      <c r="A1158" s="6" t="s">
        <v>6412</v>
      </c>
      <c r="B1158" s="7" t="s">
        <v>819</v>
      </c>
      <c r="C1158" s="7"/>
      <c r="D1158" s="6" t="s">
        <v>6405</v>
      </c>
      <c r="E1158" s="6" t="s">
        <v>6406</v>
      </c>
      <c r="F1158" s="6" t="s">
        <v>36</v>
      </c>
      <c r="G1158" s="8" t="s">
        <v>306</v>
      </c>
      <c r="H1158" s="6">
        <v>1050</v>
      </c>
      <c r="I1158" s="9">
        <v>674.1</v>
      </c>
      <c r="J1158" s="10">
        <v>0.19</v>
      </c>
      <c r="K1158" s="8"/>
      <c r="L1158" s="6">
        <v>12</v>
      </c>
      <c r="M1158" s="6"/>
      <c r="N1158" s="8"/>
      <c r="O1158" s="8" t="s">
        <v>38</v>
      </c>
      <c r="P1158" s="11">
        <v>0.148</v>
      </c>
      <c r="Q1158" s="8" t="s">
        <v>39</v>
      </c>
      <c r="R1158" s="8" t="s">
        <v>124</v>
      </c>
      <c r="S1158" s="8" t="s">
        <v>6418</v>
      </c>
      <c r="T1158" s="8" t="s">
        <v>6419</v>
      </c>
      <c r="U1158" s="8">
        <v>27</v>
      </c>
      <c r="V1158" s="8">
        <v>0</v>
      </c>
      <c r="W1158" s="8">
        <v>21</v>
      </c>
      <c r="X1158" s="8">
        <v>0</v>
      </c>
      <c r="Y1158" s="9">
        <f t="shared" si="174"/>
        <v>24.55</v>
      </c>
      <c r="Z1158" s="12">
        <f t="shared" si="175"/>
        <v>1.16905</v>
      </c>
      <c r="AA1158" s="9">
        <f t="shared" si="176"/>
        <v>87.34</v>
      </c>
      <c r="AB1158" s="12">
        <f t="shared" si="177"/>
      </c>
      <c r="AC1158" s="9">
        <f t="shared" si="178"/>
      </c>
      <c r="AD1158" s="12">
        <f t="shared" si="179"/>
        <v>155.4</v>
      </c>
      <c r="AE1158" s="12"/>
    </row>
    <row r="1159" spans="1:31" s="13" customFormat="1" ht="38.25" customHeight="1">
      <c r="A1159" s="6" t="s">
        <v>6412</v>
      </c>
      <c r="B1159" s="7" t="s">
        <v>1638</v>
      </c>
      <c r="C1159" s="7"/>
      <c r="D1159" s="6" t="s">
        <v>6405</v>
      </c>
      <c r="E1159" s="6" t="s">
        <v>6406</v>
      </c>
      <c r="F1159" s="6" t="s">
        <v>36</v>
      </c>
      <c r="G1159" s="8" t="s">
        <v>587</v>
      </c>
      <c r="H1159" s="6">
        <v>4536</v>
      </c>
      <c r="I1159" s="9">
        <v>674.1</v>
      </c>
      <c r="J1159" s="10">
        <v>0.035</v>
      </c>
      <c r="K1159" s="8"/>
      <c r="L1159" s="6">
        <v>12</v>
      </c>
      <c r="M1159" s="6"/>
      <c r="N1159" s="8"/>
      <c r="O1159" s="8" t="s">
        <v>38</v>
      </c>
      <c r="P1159" s="11">
        <v>0.026</v>
      </c>
      <c r="Q1159" s="8" t="s">
        <v>39</v>
      </c>
      <c r="R1159" s="8" t="s">
        <v>124</v>
      </c>
      <c r="S1159" s="8" t="s">
        <v>6420</v>
      </c>
      <c r="T1159" s="8" t="s">
        <v>6421</v>
      </c>
      <c r="U1159" s="8">
        <v>3.66</v>
      </c>
      <c r="V1159" s="8">
        <v>0</v>
      </c>
      <c r="W1159" s="8">
        <v>21</v>
      </c>
      <c r="X1159" s="8">
        <v>0</v>
      </c>
      <c r="Y1159" s="9">
        <f t="shared" si="174"/>
        <v>3.33</v>
      </c>
      <c r="Z1159" s="12">
        <f t="shared" si="175"/>
        <v>0.15857</v>
      </c>
      <c r="AA1159" s="9">
        <f t="shared" si="176"/>
        <v>83.6</v>
      </c>
      <c r="AB1159" s="12">
        <f t="shared" si="177"/>
      </c>
      <c r="AC1159" s="9">
        <f t="shared" si="178"/>
      </c>
      <c r="AD1159" s="12">
        <f t="shared" si="179"/>
        <v>117.93599999999999</v>
      </c>
      <c r="AE1159" s="12"/>
    </row>
    <row r="1160" spans="1:31" s="13" customFormat="1" ht="38.25" customHeight="1">
      <c r="A1160" s="6" t="s">
        <v>6412</v>
      </c>
      <c r="B1160" s="7" t="s">
        <v>2047</v>
      </c>
      <c r="C1160" s="7"/>
      <c r="D1160" s="6" t="s">
        <v>6405</v>
      </c>
      <c r="E1160" s="6" t="s">
        <v>6406</v>
      </c>
      <c r="F1160" s="6" t="s">
        <v>36</v>
      </c>
      <c r="G1160" s="8" t="s">
        <v>1248</v>
      </c>
      <c r="H1160" s="6">
        <v>1344</v>
      </c>
      <c r="I1160" s="9">
        <v>674.1</v>
      </c>
      <c r="J1160" s="10">
        <v>0.13</v>
      </c>
      <c r="K1160" s="8"/>
      <c r="L1160" s="6">
        <v>12</v>
      </c>
      <c r="M1160" s="6"/>
      <c r="N1160" s="8"/>
      <c r="O1160" s="8" t="s">
        <v>38</v>
      </c>
      <c r="P1160" s="11">
        <v>0.109</v>
      </c>
      <c r="Q1160" s="8" t="s">
        <v>39</v>
      </c>
      <c r="R1160" s="8" t="s">
        <v>124</v>
      </c>
      <c r="S1160" s="8" t="s">
        <v>6422</v>
      </c>
      <c r="T1160" s="8" t="s">
        <v>6423</v>
      </c>
      <c r="U1160" s="8">
        <v>13.3</v>
      </c>
      <c r="V1160" s="8">
        <v>0</v>
      </c>
      <c r="W1160" s="8">
        <v>21</v>
      </c>
      <c r="X1160" s="8">
        <v>0</v>
      </c>
      <c r="Y1160" s="9">
        <f t="shared" si="174"/>
        <v>12.09</v>
      </c>
      <c r="Z1160" s="12">
        <f t="shared" si="175"/>
        <v>0.57571</v>
      </c>
      <c r="AA1160" s="9">
        <f t="shared" si="176"/>
        <v>81.07</v>
      </c>
      <c r="AB1160" s="12">
        <f t="shared" si="177"/>
      </c>
      <c r="AC1160" s="9">
        <f t="shared" si="178"/>
      </c>
      <c r="AD1160" s="12">
        <f t="shared" si="179"/>
        <v>146.496</v>
      </c>
      <c r="AE1160" s="12"/>
    </row>
    <row r="1161" spans="1:31" s="13" customFormat="1" ht="25.5" customHeight="1">
      <c r="A1161" s="6" t="s">
        <v>6424</v>
      </c>
      <c r="B1161" s="7"/>
      <c r="C1161" s="7" t="s">
        <v>6425</v>
      </c>
      <c r="D1161" s="6" t="s">
        <v>6426</v>
      </c>
      <c r="E1161" s="6" t="s">
        <v>6427</v>
      </c>
      <c r="F1161" s="6" t="s">
        <v>6428</v>
      </c>
      <c r="G1161" s="8" t="s">
        <v>6429</v>
      </c>
      <c r="H1161" s="6">
        <v>33780</v>
      </c>
      <c r="I1161" s="9">
        <v>39455.04</v>
      </c>
      <c r="J1161" s="10">
        <v>1.168</v>
      </c>
      <c r="K1161" s="8"/>
      <c r="L1161" s="6">
        <v>12</v>
      </c>
      <c r="M1161" s="6"/>
      <c r="N1161" s="8"/>
      <c r="O1161" s="8" t="s">
        <v>32</v>
      </c>
      <c r="P1161" s="11">
        <v>0.97</v>
      </c>
      <c r="Q1161" s="8" t="s">
        <v>39</v>
      </c>
      <c r="R1161" s="8" t="s">
        <v>2434</v>
      </c>
      <c r="S1161" s="8" t="s">
        <v>6430</v>
      </c>
      <c r="T1161" s="8" t="s">
        <v>6431</v>
      </c>
      <c r="U1161" s="8">
        <v>258.7</v>
      </c>
      <c r="V1161" s="8">
        <v>0</v>
      </c>
      <c r="W1161" s="8">
        <v>10</v>
      </c>
      <c r="X1161" s="8">
        <v>0</v>
      </c>
      <c r="Y1161" s="9">
        <f t="shared" si="174"/>
        <v>235.18</v>
      </c>
      <c r="Z1161" s="12">
        <f t="shared" si="175"/>
        <v>23.518</v>
      </c>
      <c r="AA1161" s="9">
        <f t="shared" si="176"/>
        <v>95.88</v>
      </c>
      <c r="AB1161" s="12">
        <f t="shared" si="177"/>
      </c>
      <c r="AC1161" s="9">
        <f t="shared" si="178"/>
      </c>
      <c r="AD1161" s="12">
        <f t="shared" si="179"/>
        <v>32766.6</v>
      </c>
      <c r="AE1161" s="12"/>
    </row>
    <row r="1162" spans="1:31" s="13" customFormat="1" ht="25.5" customHeight="1">
      <c r="A1162" s="6" t="s">
        <v>6432</v>
      </c>
      <c r="B1162" s="7"/>
      <c r="C1162" s="7" t="s">
        <v>6433</v>
      </c>
      <c r="D1162" s="6" t="s">
        <v>6426</v>
      </c>
      <c r="E1162" s="6" t="s">
        <v>6427</v>
      </c>
      <c r="F1162" s="6" t="s">
        <v>6428</v>
      </c>
      <c r="G1162" s="8" t="s">
        <v>6434</v>
      </c>
      <c r="H1162" s="6">
        <v>11270</v>
      </c>
      <c r="I1162" s="9">
        <v>7979.16</v>
      </c>
      <c r="J1162" s="10">
        <v>0.708</v>
      </c>
      <c r="K1162" s="8"/>
      <c r="L1162" s="6">
        <v>12</v>
      </c>
      <c r="M1162" s="6"/>
      <c r="N1162" s="8"/>
      <c r="O1162" s="8" t="s">
        <v>32</v>
      </c>
      <c r="P1162" s="11">
        <v>0.677</v>
      </c>
      <c r="Q1162" s="8" t="s">
        <v>39</v>
      </c>
      <c r="R1162" s="8" t="s">
        <v>471</v>
      </c>
      <c r="S1162" s="8" t="s">
        <v>6435</v>
      </c>
      <c r="T1162" s="8" t="s">
        <v>6436</v>
      </c>
      <c r="U1162" s="8">
        <v>109.73</v>
      </c>
      <c r="V1162" s="8">
        <v>0</v>
      </c>
      <c r="W1162" s="8">
        <v>5</v>
      </c>
      <c r="X1162" s="8">
        <v>0</v>
      </c>
      <c r="Y1162" s="9">
        <f t="shared" si="174"/>
        <v>99.75</v>
      </c>
      <c r="Z1162" s="12">
        <f t="shared" si="175"/>
        <v>19.95</v>
      </c>
      <c r="AA1162" s="9">
        <f t="shared" si="176"/>
        <v>96.61</v>
      </c>
      <c r="AB1162" s="12">
        <f t="shared" si="177"/>
      </c>
      <c r="AC1162" s="9">
        <f t="shared" si="178"/>
      </c>
      <c r="AD1162" s="12">
        <f t="shared" si="179"/>
        <v>7629.790000000001</v>
      </c>
      <c r="AE1162" s="12"/>
    </row>
    <row r="1163" spans="1:31" s="13" customFormat="1" ht="25.5" customHeight="1">
      <c r="A1163" s="6" t="s">
        <v>6437</v>
      </c>
      <c r="B1163" s="7"/>
      <c r="C1163" s="7" t="s">
        <v>6438</v>
      </c>
      <c r="D1163" s="6" t="s">
        <v>6426</v>
      </c>
      <c r="E1163" s="6" t="s">
        <v>6427</v>
      </c>
      <c r="F1163" s="6" t="s">
        <v>6428</v>
      </c>
      <c r="G1163" s="8" t="s">
        <v>4244</v>
      </c>
      <c r="H1163" s="6">
        <v>26950</v>
      </c>
      <c r="I1163" s="9">
        <v>26896.1</v>
      </c>
      <c r="J1163" s="10">
        <v>0.998</v>
      </c>
      <c r="K1163" s="8"/>
      <c r="L1163" s="6">
        <v>12</v>
      </c>
      <c r="M1163" s="6"/>
      <c r="N1163" s="8"/>
      <c r="O1163" s="8" t="s">
        <v>32</v>
      </c>
      <c r="P1163" s="11">
        <v>0.854</v>
      </c>
      <c r="Q1163" s="8" t="s">
        <v>39</v>
      </c>
      <c r="R1163" s="8" t="s">
        <v>2434</v>
      </c>
      <c r="S1163" s="8" t="s">
        <v>6439</v>
      </c>
      <c r="T1163" s="8" t="s">
        <v>6440</v>
      </c>
      <c r="U1163" s="8">
        <v>242.2</v>
      </c>
      <c r="V1163" s="8">
        <v>0</v>
      </c>
      <c r="W1163" s="8">
        <v>10</v>
      </c>
      <c r="X1163" s="8">
        <v>0</v>
      </c>
      <c r="Y1163" s="9">
        <f t="shared" si="174"/>
        <v>220.18</v>
      </c>
      <c r="Z1163" s="12">
        <f t="shared" si="175"/>
        <v>22.018</v>
      </c>
      <c r="AA1163" s="9">
        <f t="shared" si="176"/>
        <v>96.12</v>
      </c>
      <c r="AB1163" s="12">
        <f t="shared" si="177"/>
      </c>
      <c r="AC1163" s="9">
        <f t="shared" si="178"/>
      </c>
      <c r="AD1163" s="12">
        <f t="shared" si="179"/>
        <v>23015.3</v>
      </c>
      <c r="AE1163" s="12"/>
    </row>
    <row r="1164" spans="1:31" s="13" customFormat="1" ht="38.25" customHeight="1">
      <c r="A1164" s="6" t="s">
        <v>6441</v>
      </c>
      <c r="B1164" s="7"/>
      <c r="C1164" s="7" t="s">
        <v>6442</v>
      </c>
      <c r="D1164" s="6" t="s">
        <v>6443</v>
      </c>
      <c r="E1164" s="6" t="s">
        <v>6444</v>
      </c>
      <c r="F1164" s="6" t="s">
        <v>36</v>
      </c>
      <c r="G1164" s="8" t="s">
        <v>173</v>
      </c>
      <c r="H1164" s="6">
        <v>192080</v>
      </c>
      <c r="I1164" s="9">
        <v>9.61</v>
      </c>
      <c r="J1164" s="10">
        <v>5E-05</v>
      </c>
      <c r="K1164" s="8"/>
      <c r="L1164" s="6">
        <v>12</v>
      </c>
      <c r="M1164" s="6"/>
      <c r="N1164" s="8"/>
      <c r="O1164" s="8" t="s">
        <v>38</v>
      </c>
      <c r="P1164" s="11">
        <v>5E-05</v>
      </c>
      <c r="Q1164" s="8" t="s">
        <v>39</v>
      </c>
      <c r="R1164" s="8" t="s">
        <v>780</v>
      </c>
      <c r="S1164" s="8" t="s">
        <v>6445</v>
      </c>
      <c r="T1164" s="8" t="s">
        <v>6446</v>
      </c>
      <c r="U1164" s="8">
        <v>0</v>
      </c>
      <c r="V1164" s="8">
        <v>16.52</v>
      </c>
      <c r="W1164" s="8">
        <v>28</v>
      </c>
      <c r="X1164" s="8">
        <v>0</v>
      </c>
      <c r="Y1164" s="9">
        <f t="shared" si="174"/>
      </c>
      <c r="Z1164" s="12">
        <f t="shared" si="175"/>
      </c>
      <c r="AA1164" s="9">
        <f t="shared" si="176"/>
      </c>
      <c r="AB1164" s="12">
        <f t="shared" si="177"/>
        <v>0.59</v>
      </c>
      <c r="AC1164" s="9">
        <f t="shared" si="178"/>
        <v>99.99</v>
      </c>
      <c r="AD1164" s="12">
        <f t="shared" si="179"/>
        <v>9.604000000000001</v>
      </c>
      <c r="AE1164" s="12"/>
    </row>
    <row r="1165" spans="1:31" s="13" customFormat="1" ht="38.25" customHeight="1">
      <c r="A1165" s="6" t="s">
        <v>6447</v>
      </c>
      <c r="B1165" s="7"/>
      <c r="C1165" s="7" t="s">
        <v>6448</v>
      </c>
      <c r="D1165" s="6" t="s">
        <v>6443</v>
      </c>
      <c r="E1165" s="6" t="s">
        <v>6444</v>
      </c>
      <c r="F1165" s="6" t="s">
        <v>36</v>
      </c>
      <c r="G1165" s="8" t="s">
        <v>917</v>
      </c>
      <c r="H1165" s="6">
        <v>34104</v>
      </c>
      <c r="I1165" s="9">
        <v>1.71</v>
      </c>
      <c r="J1165" s="10">
        <v>5E-05</v>
      </c>
      <c r="K1165" s="8"/>
      <c r="L1165" s="6">
        <v>12</v>
      </c>
      <c r="M1165" s="6"/>
      <c r="N1165" s="8"/>
      <c r="O1165" s="8" t="s">
        <v>38</v>
      </c>
      <c r="P1165" s="11">
        <v>5E-05</v>
      </c>
      <c r="Q1165" s="8" t="s">
        <v>39</v>
      </c>
      <c r="R1165" s="8" t="s">
        <v>780</v>
      </c>
      <c r="S1165" s="8" t="s">
        <v>6449</v>
      </c>
      <c r="T1165" s="8" t="s">
        <v>6450</v>
      </c>
      <c r="U1165" s="8">
        <v>0</v>
      </c>
      <c r="V1165" s="8">
        <v>25.06</v>
      </c>
      <c r="W1165" s="8">
        <v>28</v>
      </c>
      <c r="X1165" s="8">
        <v>0</v>
      </c>
      <c r="Y1165" s="9">
        <f t="shared" si="174"/>
      </c>
      <c r="Z1165" s="12">
        <f t="shared" si="175"/>
      </c>
      <c r="AA1165" s="9">
        <f t="shared" si="176"/>
      </c>
      <c r="AB1165" s="12">
        <f t="shared" si="177"/>
        <v>0.895</v>
      </c>
      <c r="AC1165" s="9">
        <f t="shared" si="178"/>
        <v>99.99</v>
      </c>
      <c r="AD1165" s="12">
        <f t="shared" si="179"/>
        <v>1.7052</v>
      </c>
      <c r="AE1165" s="12"/>
    </row>
    <row r="1166" spans="1:31" s="13" customFormat="1" ht="38.25" customHeight="1">
      <c r="A1166" s="6" t="s">
        <v>6451</v>
      </c>
      <c r="B1166" s="7"/>
      <c r="C1166" s="7" t="s">
        <v>6452</v>
      </c>
      <c r="D1166" s="6" t="s">
        <v>6443</v>
      </c>
      <c r="E1166" s="6" t="s">
        <v>6444</v>
      </c>
      <c r="F1166" s="6" t="s">
        <v>36</v>
      </c>
      <c r="G1166" s="8" t="s">
        <v>408</v>
      </c>
      <c r="H1166" s="6">
        <v>12</v>
      </c>
      <c r="I1166" s="9">
        <v>0.01</v>
      </c>
      <c r="J1166" s="10">
        <v>5E-05</v>
      </c>
      <c r="K1166" s="8"/>
      <c r="L1166" s="6">
        <v>12</v>
      </c>
      <c r="M1166" s="6"/>
      <c r="N1166" s="8"/>
      <c r="O1166" s="8" t="s">
        <v>38</v>
      </c>
      <c r="P1166" s="11">
        <v>5E-05</v>
      </c>
      <c r="Q1166" s="8" t="s">
        <v>39</v>
      </c>
      <c r="R1166" s="8" t="s">
        <v>780</v>
      </c>
      <c r="S1166" s="8" t="s">
        <v>6453</v>
      </c>
      <c r="T1166" s="8" t="s">
        <v>6454</v>
      </c>
      <c r="U1166" s="8">
        <v>0</v>
      </c>
      <c r="V1166" s="8">
        <v>26.04</v>
      </c>
      <c r="W1166" s="8">
        <v>28</v>
      </c>
      <c r="X1166" s="8">
        <v>0</v>
      </c>
      <c r="Y1166" s="9">
        <f t="shared" si="174"/>
      </c>
      <c r="Z1166" s="12">
        <f t="shared" si="175"/>
      </c>
      <c r="AA1166" s="9">
        <f t="shared" si="176"/>
      </c>
      <c r="AB1166" s="12">
        <f t="shared" si="177"/>
        <v>0.93</v>
      </c>
      <c r="AC1166" s="9">
        <f t="shared" si="178"/>
        <v>99.99</v>
      </c>
      <c r="AD1166" s="12">
        <f t="shared" si="179"/>
        <v>0.0006000000000000001</v>
      </c>
      <c r="AE1166" s="12"/>
    </row>
    <row r="1167" spans="1:31" s="13" customFormat="1" ht="38.25" customHeight="1">
      <c r="A1167" s="6" t="s">
        <v>6455</v>
      </c>
      <c r="B1167" s="7"/>
      <c r="C1167" s="7" t="s">
        <v>6456</v>
      </c>
      <c r="D1167" s="6" t="s">
        <v>6443</v>
      </c>
      <c r="E1167" s="6" t="s">
        <v>6444</v>
      </c>
      <c r="F1167" s="6" t="s">
        <v>36</v>
      </c>
      <c r="G1167" s="8" t="s">
        <v>306</v>
      </c>
      <c r="H1167" s="6">
        <v>12880</v>
      </c>
      <c r="I1167" s="9">
        <v>0.65</v>
      </c>
      <c r="J1167" s="10">
        <v>5E-05</v>
      </c>
      <c r="K1167" s="8"/>
      <c r="L1167" s="6">
        <v>12</v>
      </c>
      <c r="M1167" s="6"/>
      <c r="N1167" s="8"/>
      <c r="O1167" s="8" t="s">
        <v>38</v>
      </c>
      <c r="P1167" s="11">
        <v>5E-05</v>
      </c>
      <c r="Q1167" s="8" t="s">
        <v>39</v>
      </c>
      <c r="R1167" s="8" t="s">
        <v>780</v>
      </c>
      <c r="S1167" s="8" t="s">
        <v>6457</v>
      </c>
      <c r="T1167" s="8" t="s">
        <v>6458</v>
      </c>
      <c r="U1167" s="8">
        <v>0</v>
      </c>
      <c r="V1167" s="8">
        <v>13.58</v>
      </c>
      <c r="W1167" s="8">
        <v>28</v>
      </c>
      <c r="X1167" s="8">
        <v>0</v>
      </c>
      <c r="Y1167" s="9">
        <f t="shared" si="174"/>
      </c>
      <c r="Z1167" s="12">
        <f t="shared" si="175"/>
      </c>
      <c r="AA1167" s="9">
        <f t="shared" si="176"/>
      </c>
      <c r="AB1167" s="12">
        <f t="shared" si="177"/>
        <v>0.485</v>
      </c>
      <c r="AC1167" s="9">
        <f t="shared" si="178"/>
        <v>99.99</v>
      </c>
      <c r="AD1167" s="12">
        <f t="shared" si="179"/>
        <v>0.644</v>
      </c>
      <c r="AE1167" s="12"/>
    </row>
    <row r="1168" spans="1:31" s="13" customFormat="1" ht="38.25" customHeight="1">
      <c r="A1168" s="6" t="s">
        <v>6459</v>
      </c>
      <c r="B1168" s="7"/>
      <c r="C1168" s="7" t="s">
        <v>6460</v>
      </c>
      <c r="D1168" s="6" t="s">
        <v>6461</v>
      </c>
      <c r="E1168" s="6" t="s">
        <v>6462</v>
      </c>
      <c r="F1168" s="6" t="s">
        <v>6463</v>
      </c>
      <c r="G1168" s="8" t="s">
        <v>2003</v>
      </c>
      <c r="H1168" s="6">
        <v>9768</v>
      </c>
      <c r="I1168" s="9">
        <v>21782.64</v>
      </c>
      <c r="J1168" s="10">
        <v>2.23</v>
      </c>
      <c r="K1168" s="8"/>
      <c r="L1168" s="6">
        <v>12</v>
      </c>
      <c r="M1168" s="6"/>
      <c r="N1168" s="8"/>
      <c r="O1168" s="8" t="s">
        <v>32</v>
      </c>
      <c r="P1168" s="11">
        <v>2.23</v>
      </c>
      <c r="Q1168" s="8" t="s">
        <v>39</v>
      </c>
      <c r="R1168" s="8" t="s">
        <v>591</v>
      </c>
      <c r="S1168" s="8" t="s">
        <v>6464</v>
      </c>
      <c r="T1168" s="8" t="s">
        <v>6465</v>
      </c>
      <c r="U1168" s="8">
        <v>4.9</v>
      </c>
      <c r="V1168" s="8">
        <v>0</v>
      </c>
      <c r="W1168" s="8">
        <v>1</v>
      </c>
      <c r="X1168" s="8">
        <v>0</v>
      </c>
      <c r="Y1168" s="9">
        <f t="shared" si="174"/>
        <v>4.45</v>
      </c>
      <c r="Z1168" s="12">
        <f t="shared" si="175"/>
        <v>4.45</v>
      </c>
      <c r="AA1168" s="9">
        <f t="shared" si="176"/>
        <v>49.89</v>
      </c>
      <c r="AB1168" s="12">
        <f t="shared" si="177"/>
      </c>
      <c r="AC1168" s="9">
        <f t="shared" si="178"/>
      </c>
      <c r="AD1168" s="12">
        <f t="shared" si="179"/>
        <v>21782.64</v>
      </c>
      <c r="AE1168" s="12"/>
    </row>
    <row r="1169" spans="1:31" s="13" customFormat="1" ht="51" customHeight="1">
      <c r="A1169" s="6" t="s">
        <v>6466</v>
      </c>
      <c r="B1169" s="7"/>
      <c r="C1169" s="7" t="s">
        <v>6467</v>
      </c>
      <c r="D1169" s="6" t="s">
        <v>6461</v>
      </c>
      <c r="E1169" s="6" t="s">
        <v>6462</v>
      </c>
      <c r="F1169" s="6" t="s">
        <v>6468</v>
      </c>
      <c r="G1169" s="8" t="s">
        <v>6469</v>
      </c>
      <c r="H1169" s="6">
        <v>16872</v>
      </c>
      <c r="I1169" s="9">
        <v>11253.12</v>
      </c>
      <c r="J1169" s="10">
        <v>0.66697</v>
      </c>
      <c r="K1169" s="8"/>
      <c r="L1169" s="6">
        <v>12</v>
      </c>
      <c r="M1169" s="6"/>
      <c r="N1169" s="8"/>
      <c r="O1169" s="8" t="s">
        <v>32</v>
      </c>
      <c r="P1169" s="11">
        <v>0.66697</v>
      </c>
      <c r="Q1169" s="8" t="s">
        <v>39</v>
      </c>
      <c r="R1169" s="8" t="s">
        <v>591</v>
      </c>
      <c r="S1169" s="8" t="s">
        <v>6470</v>
      </c>
      <c r="T1169" s="8" t="s">
        <v>6471</v>
      </c>
      <c r="U1169" s="8">
        <v>3.91</v>
      </c>
      <c r="V1169" s="8">
        <v>0</v>
      </c>
      <c r="W1169" s="8">
        <v>1</v>
      </c>
      <c r="X1169" s="8">
        <v>0</v>
      </c>
      <c r="Y1169" s="9">
        <f t="shared" si="174"/>
        <v>3.55</v>
      </c>
      <c r="Z1169" s="12">
        <f t="shared" si="175"/>
        <v>3.55</v>
      </c>
      <c r="AA1169" s="9">
        <f t="shared" si="176"/>
        <v>81.21000000000001</v>
      </c>
      <c r="AB1169" s="12">
        <f t="shared" si="177"/>
      </c>
      <c r="AC1169" s="9">
        <f t="shared" si="178"/>
      </c>
      <c r="AD1169" s="12">
        <f t="shared" si="179"/>
        <v>11253.117839999999</v>
      </c>
      <c r="AE1169" s="12"/>
    </row>
    <row r="1170" spans="1:31" s="13" customFormat="1" ht="25.5" customHeight="1">
      <c r="A1170" s="6" t="s">
        <v>6472</v>
      </c>
      <c r="B1170" s="7"/>
      <c r="C1170" s="7" t="s">
        <v>6473</v>
      </c>
      <c r="D1170" s="6" t="s">
        <v>6474</v>
      </c>
      <c r="E1170" s="6" t="s">
        <v>6462</v>
      </c>
      <c r="F1170" s="6" t="s">
        <v>3613</v>
      </c>
      <c r="G1170" s="8" t="s">
        <v>6475</v>
      </c>
      <c r="H1170" s="6">
        <v>70</v>
      </c>
      <c r="I1170" s="9">
        <v>167.71</v>
      </c>
      <c r="J1170" s="10">
        <v>2.39583</v>
      </c>
      <c r="K1170" s="8"/>
      <c r="L1170" s="6">
        <v>12</v>
      </c>
      <c r="M1170" s="6"/>
      <c r="N1170" s="8"/>
      <c r="O1170" s="8" t="s">
        <v>38</v>
      </c>
      <c r="P1170" s="11">
        <v>2.39</v>
      </c>
      <c r="Q1170" s="8" t="s">
        <v>39</v>
      </c>
      <c r="R1170" s="8" t="s">
        <v>124</v>
      </c>
      <c r="S1170" s="8" t="s">
        <v>6476</v>
      </c>
      <c r="T1170" s="8" t="s">
        <v>6477</v>
      </c>
      <c r="U1170" s="8">
        <v>7.5</v>
      </c>
      <c r="V1170" s="8">
        <v>0</v>
      </c>
      <c r="W1170" s="8">
        <v>1</v>
      </c>
      <c r="X1170" s="8">
        <v>0</v>
      </c>
      <c r="Y1170" s="9">
        <f t="shared" si="174"/>
        <v>6.82</v>
      </c>
      <c r="Z1170" s="12">
        <f t="shared" si="175"/>
        <v>6.82</v>
      </c>
      <c r="AA1170" s="9">
        <f t="shared" si="176"/>
        <v>64.96000000000001</v>
      </c>
      <c r="AB1170" s="12">
        <f t="shared" si="177"/>
      </c>
      <c r="AC1170" s="9">
        <f t="shared" si="178"/>
      </c>
      <c r="AD1170" s="12">
        <f t="shared" si="179"/>
        <v>167.3</v>
      </c>
      <c r="AE1170" s="12"/>
    </row>
    <row r="1171" spans="1:31" s="13" customFormat="1" ht="25.5" customHeight="1">
      <c r="A1171" s="6" t="s">
        <v>6478</v>
      </c>
      <c r="B1171" s="7"/>
      <c r="C1171" s="7" t="s">
        <v>6479</v>
      </c>
      <c r="D1171" s="6" t="s">
        <v>6474</v>
      </c>
      <c r="E1171" s="6" t="s">
        <v>6462</v>
      </c>
      <c r="F1171" s="6" t="s">
        <v>6480</v>
      </c>
      <c r="G1171" s="8" t="s">
        <v>2953</v>
      </c>
      <c r="H1171" s="6">
        <v>2460</v>
      </c>
      <c r="I1171" s="9">
        <v>1878.53</v>
      </c>
      <c r="J1171" s="10">
        <v>0.76363</v>
      </c>
      <c r="K1171" s="8"/>
      <c r="L1171" s="6">
        <v>12</v>
      </c>
      <c r="M1171" s="6"/>
      <c r="N1171" s="8"/>
      <c r="O1171" s="8" t="s">
        <v>38</v>
      </c>
      <c r="P1171" s="11">
        <v>0.76363</v>
      </c>
      <c r="Q1171" s="8" t="s">
        <v>39</v>
      </c>
      <c r="R1171" s="8" t="s">
        <v>124</v>
      </c>
      <c r="S1171" s="8" t="s">
        <v>6481</v>
      </c>
      <c r="T1171" s="8" t="s">
        <v>6482</v>
      </c>
      <c r="U1171" s="8">
        <v>16.8</v>
      </c>
      <c r="V1171" s="8">
        <v>0</v>
      </c>
      <c r="W1171" s="8">
        <v>10</v>
      </c>
      <c r="X1171" s="8">
        <v>0</v>
      </c>
      <c r="Y1171" s="9">
        <f t="shared" si="174"/>
        <v>15.27</v>
      </c>
      <c r="Z1171" s="12">
        <f t="shared" si="175"/>
        <v>1.527</v>
      </c>
      <c r="AA1171" s="9">
        <f t="shared" si="176"/>
        <v>49.99</v>
      </c>
      <c r="AB1171" s="12">
        <f t="shared" si="177"/>
      </c>
      <c r="AC1171" s="9">
        <f t="shared" si="178"/>
      </c>
      <c r="AD1171" s="12">
        <f t="shared" si="179"/>
        <v>1878.5298</v>
      </c>
      <c r="AE1171" s="12"/>
    </row>
    <row r="1172" spans="1:31" s="13" customFormat="1" ht="25.5" customHeight="1">
      <c r="A1172" s="6" t="s">
        <v>6483</v>
      </c>
      <c r="B1172" s="7"/>
      <c r="C1172" s="7" t="s">
        <v>6484</v>
      </c>
      <c r="D1172" s="6" t="s">
        <v>6474</v>
      </c>
      <c r="E1172" s="6" t="s">
        <v>6462</v>
      </c>
      <c r="F1172" s="6" t="s">
        <v>6480</v>
      </c>
      <c r="G1172" s="8" t="s">
        <v>6400</v>
      </c>
      <c r="H1172" s="6">
        <v>17320</v>
      </c>
      <c r="I1172" s="9">
        <v>12834.12</v>
      </c>
      <c r="J1172" s="10">
        <v>0.741</v>
      </c>
      <c r="K1172" s="8"/>
      <c r="L1172" s="6">
        <v>12</v>
      </c>
      <c r="M1172" s="6"/>
      <c r="N1172" s="8"/>
      <c r="O1172" s="8" t="s">
        <v>38</v>
      </c>
      <c r="P1172" s="11">
        <v>0.7409</v>
      </c>
      <c r="Q1172" s="8" t="s">
        <v>39</v>
      </c>
      <c r="R1172" s="8" t="s">
        <v>124</v>
      </c>
      <c r="S1172" s="8" t="s">
        <v>6485</v>
      </c>
      <c r="T1172" s="8" t="s">
        <v>6486</v>
      </c>
      <c r="U1172" s="8">
        <v>16.3</v>
      </c>
      <c r="V1172" s="8">
        <v>0</v>
      </c>
      <c r="W1172" s="8">
        <v>10</v>
      </c>
      <c r="X1172" s="8">
        <v>0</v>
      </c>
      <c r="Y1172" s="9">
        <f t="shared" si="174"/>
        <v>14.82</v>
      </c>
      <c r="Z1172" s="12">
        <f t="shared" si="175"/>
        <v>1.482</v>
      </c>
      <c r="AA1172" s="9">
        <f t="shared" si="176"/>
        <v>50.01</v>
      </c>
      <c r="AB1172" s="12">
        <f t="shared" si="177"/>
      </c>
      <c r="AC1172" s="9">
        <f t="shared" si="178"/>
      </c>
      <c r="AD1172" s="12">
        <f t="shared" si="179"/>
        <v>12832.388</v>
      </c>
      <c r="AE1172" s="12"/>
    </row>
    <row r="1173" spans="1:31" s="13" customFormat="1" ht="38.25" customHeight="1">
      <c r="A1173" s="6" t="s">
        <v>6489</v>
      </c>
      <c r="B1173" s="7"/>
      <c r="C1173" s="7" t="s">
        <v>6490</v>
      </c>
      <c r="D1173" s="6" t="s">
        <v>6487</v>
      </c>
      <c r="E1173" s="6" t="s">
        <v>6488</v>
      </c>
      <c r="F1173" s="6" t="s">
        <v>6491</v>
      </c>
      <c r="G1173" s="8" t="s">
        <v>6492</v>
      </c>
      <c r="H1173" s="6">
        <v>34280</v>
      </c>
      <c r="I1173" s="9">
        <v>25572.88</v>
      </c>
      <c r="J1173" s="10">
        <v>0.746</v>
      </c>
      <c r="K1173" s="8"/>
      <c r="L1173" s="6">
        <v>12</v>
      </c>
      <c r="M1173" s="21"/>
      <c r="N1173" s="23"/>
      <c r="O1173" s="8" t="s">
        <v>32</v>
      </c>
      <c r="P1173" s="11">
        <v>0.746</v>
      </c>
      <c r="Q1173" s="8" t="s">
        <v>39</v>
      </c>
      <c r="R1173" s="8" t="s">
        <v>591</v>
      </c>
      <c r="S1173" s="8" t="s">
        <v>7898</v>
      </c>
      <c r="T1173" s="8" t="s">
        <v>7899</v>
      </c>
      <c r="U1173" s="8">
        <v>8.21</v>
      </c>
      <c r="V1173" s="8">
        <v>0</v>
      </c>
      <c r="W1173" s="8">
        <v>1</v>
      </c>
      <c r="X1173" s="8">
        <v>0</v>
      </c>
      <c r="Y1173" s="9">
        <f t="shared" si="174"/>
        <v>7.46</v>
      </c>
      <c r="Z1173" s="12">
        <f t="shared" si="175"/>
        <v>7.46</v>
      </c>
      <c r="AA1173" s="9">
        <f t="shared" si="176"/>
        <v>90</v>
      </c>
      <c r="AB1173" s="12">
        <f t="shared" si="177"/>
      </c>
      <c r="AC1173" s="9">
        <f t="shared" si="178"/>
      </c>
      <c r="AD1173" s="12">
        <f t="shared" si="179"/>
        <v>25572.88</v>
      </c>
      <c r="AE1173" s="12"/>
    </row>
    <row r="1174" spans="1:31" s="13" customFormat="1" ht="38.25" customHeight="1">
      <c r="A1174" s="6" t="s">
        <v>6493</v>
      </c>
      <c r="B1174" s="7"/>
      <c r="C1174" s="7" t="s">
        <v>6494</v>
      </c>
      <c r="D1174" s="6" t="s">
        <v>6487</v>
      </c>
      <c r="E1174" s="6" t="s">
        <v>6495</v>
      </c>
      <c r="F1174" s="6" t="s">
        <v>6496</v>
      </c>
      <c r="G1174" s="8" t="s">
        <v>6497</v>
      </c>
      <c r="H1174" s="6">
        <v>3000</v>
      </c>
      <c r="I1174" s="9">
        <v>832.5</v>
      </c>
      <c r="J1174" s="10">
        <v>0.2775</v>
      </c>
      <c r="K1174" s="8"/>
      <c r="L1174" s="6">
        <v>12</v>
      </c>
      <c r="M1174" s="6"/>
      <c r="N1174" s="8"/>
      <c r="O1174" s="8" t="s">
        <v>48</v>
      </c>
      <c r="P1174" s="11">
        <v>0.2775</v>
      </c>
      <c r="Q1174" s="8" t="s">
        <v>39</v>
      </c>
      <c r="R1174" s="8" t="s">
        <v>794</v>
      </c>
      <c r="S1174" s="8" t="s">
        <v>6498</v>
      </c>
      <c r="T1174" s="8" t="s">
        <v>6499</v>
      </c>
      <c r="U1174" s="8">
        <v>6.11</v>
      </c>
      <c r="V1174" s="8">
        <v>0</v>
      </c>
      <c r="W1174" s="8">
        <v>10</v>
      </c>
      <c r="X1174" s="8">
        <v>0</v>
      </c>
      <c r="Y1174" s="9">
        <f t="shared" si="174"/>
        <v>5.55</v>
      </c>
      <c r="Z1174" s="12">
        <f t="shared" si="175"/>
        <v>0.555</v>
      </c>
      <c r="AA1174" s="9">
        <f t="shared" si="176"/>
        <v>50</v>
      </c>
      <c r="AB1174" s="12">
        <f t="shared" si="177"/>
      </c>
      <c r="AC1174" s="9">
        <f t="shared" si="178"/>
      </c>
      <c r="AD1174" s="12">
        <f t="shared" si="179"/>
        <v>832.5000000000001</v>
      </c>
      <c r="AE1174" s="12"/>
    </row>
    <row r="1175" spans="1:31" s="13" customFormat="1" ht="38.25" customHeight="1">
      <c r="A1175" s="6" t="s">
        <v>6500</v>
      </c>
      <c r="B1175" s="7"/>
      <c r="C1175" s="7" t="s">
        <v>6501</v>
      </c>
      <c r="D1175" s="6" t="s">
        <v>6502</v>
      </c>
      <c r="E1175" s="6" t="s">
        <v>6503</v>
      </c>
      <c r="F1175" s="6" t="s">
        <v>6504</v>
      </c>
      <c r="G1175" s="8" t="s">
        <v>6505</v>
      </c>
      <c r="H1175" s="6">
        <v>2510</v>
      </c>
      <c r="I1175" s="9">
        <v>29341.9</v>
      </c>
      <c r="J1175" s="10">
        <v>11.69</v>
      </c>
      <c r="K1175" s="8"/>
      <c r="L1175" s="6">
        <v>12</v>
      </c>
      <c r="M1175" s="6"/>
      <c r="N1175" s="8"/>
      <c r="O1175" s="8" t="s">
        <v>38</v>
      </c>
      <c r="P1175" s="11">
        <v>9.9</v>
      </c>
      <c r="Q1175" s="8" t="s">
        <v>39</v>
      </c>
      <c r="R1175" s="8" t="s">
        <v>124</v>
      </c>
      <c r="S1175" s="8" t="s">
        <v>6506</v>
      </c>
      <c r="T1175" s="8" t="s">
        <v>6507</v>
      </c>
      <c r="U1175" s="8">
        <v>32.7</v>
      </c>
      <c r="V1175" s="8">
        <v>0</v>
      </c>
      <c r="W1175" s="8">
        <v>1</v>
      </c>
      <c r="X1175" s="8">
        <v>0</v>
      </c>
      <c r="Y1175" s="9">
        <f t="shared" si="174"/>
        <v>29.73</v>
      </c>
      <c r="Z1175" s="12">
        <f t="shared" si="175"/>
        <v>29.73</v>
      </c>
      <c r="AA1175" s="9">
        <f t="shared" si="176"/>
        <v>66.7</v>
      </c>
      <c r="AB1175" s="12">
        <f t="shared" si="177"/>
      </c>
      <c r="AC1175" s="9">
        <f t="shared" si="178"/>
      </c>
      <c r="AD1175" s="12">
        <f t="shared" si="179"/>
        <v>24849</v>
      </c>
      <c r="AE1175" s="12"/>
    </row>
    <row r="1176" spans="1:31" s="13" customFormat="1" ht="38.25" customHeight="1">
      <c r="A1176" s="6" t="s">
        <v>6508</v>
      </c>
      <c r="B1176" s="7"/>
      <c r="C1176" s="7" t="s">
        <v>6509</v>
      </c>
      <c r="D1176" s="6" t="s">
        <v>6502</v>
      </c>
      <c r="E1176" s="6" t="s">
        <v>6503</v>
      </c>
      <c r="F1176" s="6" t="s">
        <v>6510</v>
      </c>
      <c r="G1176" s="8" t="s">
        <v>2802</v>
      </c>
      <c r="H1176" s="6">
        <v>40</v>
      </c>
      <c r="I1176" s="9">
        <v>427.2</v>
      </c>
      <c r="J1176" s="10">
        <v>10.68</v>
      </c>
      <c r="K1176" s="8"/>
      <c r="L1176" s="6">
        <v>12</v>
      </c>
      <c r="M1176" s="6"/>
      <c r="N1176" s="8"/>
      <c r="O1176" s="8" t="s">
        <v>38</v>
      </c>
      <c r="P1176" s="11">
        <v>10.6</v>
      </c>
      <c r="Q1176" s="8" t="s">
        <v>39</v>
      </c>
      <c r="R1176" s="8" t="s">
        <v>124</v>
      </c>
      <c r="S1176" s="8" t="s">
        <v>6511</v>
      </c>
      <c r="T1176" s="8" t="s">
        <v>6512</v>
      </c>
      <c r="U1176" s="8">
        <v>33.44</v>
      </c>
      <c r="V1176" s="8">
        <v>0</v>
      </c>
      <c r="W1176" s="8">
        <v>1</v>
      </c>
      <c r="X1176" s="8">
        <v>0</v>
      </c>
      <c r="Y1176" s="9">
        <f t="shared" si="174"/>
        <v>30.4</v>
      </c>
      <c r="Z1176" s="12">
        <f t="shared" si="175"/>
        <v>30.4</v>
      </c>
      <c r="AA1176" s="9">
        <f t="shared" si="176"/>
        <v>65.13</v>
      </c>
      <c r="AB1176" s="12">
        <f t="shared" si="177"/>
      </c>
      <c r="AC1176" s="9">
        <f t="shared" si="178"/>
      </c>
      <c r="AD1176" s="12">
        <f t="shared" si="179"/>
        <v>424</v>
      </c>
      <c r="AE1176" s="12"/>
    </row>
    <row r="1177" spans="1:31" s="13" customFormat="1" ht="25.5" customHeight="1">
      <c r="A1177" s="6" t="s">
        <v>6513</v>
      </c>
      <c r="B1177" s="7"/>
      <c r="C1177" s="7" t="s">
        <v>6514</v>
      </c>
      <c r="D1177" s="6" t="s">
        <v>6515</v>
      </c>
      <c r="E1177" s="6" t="s">
        <v>6516</v>
      </c>
      <c r="F1177" s="6" t="s">
        <v>6517</v>
      </c>
      <c r="G1177" s="8" t="s">
        <v>6518</v>
      </c>
      <c r="H1177" s="6">
        <v>384</v>
      </c>
      <c r="I1177" s="9">
        <v>12883.2</v>
      </c>
      <c r="J1177" s="10">
        <v>33.55</v>
      </c>
      <c r="K1177" s="8"/>
      <c r="L1177" s="6">
        <v>12</v>
      </c>
      <c r="M1177" s="6"/>
      <c r="N1177" s="8"/>
      <c r="O1177" s="8" t="s">
        <v>38</v>
      </c>
      <c r="P1177" s="11">
        <v>28.98</v>
      </c>
      <c r="Q1177" s="8" t="s">
        <v>39</v>
      </c>
      <c r="R1177" s="8" t="s">
        <v>124</v>
      </c>
      <c r="S1177" s="8" t="s">
        <v>6519</v>
      </c>
      <c r="T1177" s="8" t="s">
        <v>6520</v>
      </c>
      <c r="U1177" s="8">
        <v>0</v>
      </c>
      <c r="V1177" s="8">
        <v>57.75</v>
      </c>
      <c r="W1177" s="8">
        <v>1</v>
      </c>
      <c r="X1177" s="8">
        <v>0</v>
      </c>
      <c r="Y1177" s="9">
        <f t="shared" si="174"/>
      </c>
      <c r="Z1177" s="12">
        <f t="shared" si="175"/>
      </c>
      <c r="AA1177" s="9">
        <f t="shared" si="176"/>
      </c>
      <c r="AB1177" s="12">
        <f t="shared" si="177"/>
        <v>57.75</v>
      </c>
      <c r="AC1177" s="9">
        <f t="shared" si="178"/>
        <v>49.82</v>
      </c>
      <c r="AD1177" s="12">
        <f t="shared" si="179"/>
        <v>11128.32</v>
      </c>
      <c r="AE1177" s="12"/>
    </row>
    <row r="1178" spans="1:31" s="13" customFormat="1" ht="25.5" customHeight="1">
      <c r="A1178" s="6" t="s">
        <v>6521</v>
      </c>
      <c r="B1178" s="7"/>
      <c r="C1178" s="7" t="s">
        <v>6522</v>
      </c>
      <c r="D1178" s="6" t="s">
        <v>6515</v>
      </c>
      <c r="E1178" s="6" t="s">
        <v>6516</v>
      </c>
      <c r="F1178" s="6" t="s">
        <v>6517</v>
      </c>
      <c r="G1178" s="8" t="s">
        <v>6523</v>
      </c>
      <c r="H1178" s="6">
        <v>7428</v>
      </c>
      <c r="I1178" s="9">
        <v>179386.2</v>
      </c>
      <c r="J1178" s="10">
        <v>24.15</v>
      </c>
      <c r="K1178" s="8"/>
      <c r="L1178" s="6">
        <v>12</v>
      </c>
      <c r="M1178" s="6"/>
      <c r="N1178" s="8"/>
      <c r="O1178" s="8" t="s">
        <v>38</v>
      </c>
      <c r="P1178" s="11">
        <v>23.5</v>
      </c>
      <c r="Q1178" s="8" t="s">
        <v>39</v>
      </c>
      <c r="R1178" s="8" t="s">
        <v>124</v>
      </c>
      <c r="S1178" s="8" t="s">
        <v>6524</v>
      </c>
      <c r="T1178" s="8" t="s">
        <v>6525</v>
      </c>
      <c r="U1178" s="8">
        <v>0</v>
      </c>
      <c r="V1178" s="8">
        <v>77.93</v>
      </c>
      <c r="W1178" s="8">
        <v>1</v>
      </c>
      <c r="X1178" s="8">
        <v>0</v>
      </c>
      <c r="Y1178" s="9">
        <f t="shared" si="174"/>
      </c>
      <c r="Z1178" s="12">
        <f t="shared" si="175"/>
      </c>
      <c r="AA1178" s="9">
        <f t="shared" si="176"/>
      </c>
      <c r="AB1178" s="12">
        <f t="shared" si="177"/>
        <v>77.93</v>
      </c>
      <c r="AC1178" s="9">
        <f t="shared" si="178"/>
        <v>69.84</v>
      </c>
      <c r="AD1178" s="12">
        <f t="shared" si="179"/>
        <v>174558</v>
      </c>
      <c r="AE1178" s="12"/>
    </row>
    <row r="1179" spans="1:31" s="13" customFormat="1" ht="38.25" customHeight="1">
      <c r="A1179" s="6" t="s">
        <v>6526</v>
      </c>
      <c r="B1179" s="7"/>
      <c r="C1179" s="7" t="s">
        <v>6527</v>
      </c>
      <c r="D1179" s="6" t="s">
        <v>6515</v>
      </c>
      <c r="E1179" s="6" t="s">
        <v>6516</v>
      </c>
      <c r="F1179" s="6" t="s">
        <v>6528</v>
      </c>
      <c r="G1179" s="8" t="s">
        <v>6529</v>
      </c>
      <c r="H1179" s="6">
        <v>24</v>
      </c>
      <c r="I1179" s="9">
        <v>568.8</v>
      </c>
      <c r="J1179" s="10">
        <v>23.7</v>
      </c>
      <c r="K1179" s="8"/>
      <c r="L1179" s="6">
        <v>12</v>
      </c>
      <c r="M1179" s="6"/>
      <c r="N1179" s="8"/>
      <c r="O1179" s="8" t="s">
        <v>38</v>
      </c>
      <c r="P1179" s="11">
        <v>13.9</v>
      </c>
      <c r="Q1179" s="8" t="s">
        <v>39</v>
      </c>
      <c r="R1179" s="8" t="s">
        <v>124</v>
      </c>
      <c r="S1179" s="8" t="s">
        <v>6530</v>
      </c>
      <c r="T1179" s="8" t="s">
        <v>6531</v>
      </c>
      <c r="U1179" s="8">
        <v>0</v>
      </c>
      <c r="V1179" s="8">
        <v>41.22</v>
      </c>
      <c r="W1179" s="8">
        <v>1</v>
      </c>
      <c r="X1179" s="8">
        <v>0</v>
      </c>
      <c r="Y1179" s="9">
        <f t="shared" si="174"/>
      </c>
      <c r="Z1179" s="12">
        <f t="shared" si="175"/>
      </c>
      <c r="AA1179" s="9">
        <f t="shared" si="176"/>
      </c>
      <c r="AB1179" s="12">
        <f t="shared" si="177"/>
        <v>41.22</v>
      </c>
      <c r="AC1179" s="9">
        <f t="shared" si="178"/>
        <v>66.28</v>
      </c>
      <c r="AD1179" s="12">
        <f t="shared" si="179"/>
        <v>333.6</v>
      </c>
      <c r="AE1179" s="12"/>
    </row>
    <row r="1180" spans="1:31" s="13" customFormat="1" ht="38.25" customHeight="1">
      <c r="A1180" s="6" t="s">
        <v>6532</v>
      </c>
      <c r="B1180" s="7"/>
      <c r="C1180" s="7" t="s">
        <v>6533</v>
      </c>
      <c r="D1180" s="6" t="s">
        <v>6515</v>
      </c>
      <c r="E1180" s="6" t="s">
        <v>6516</v>
      </c>
      <c r="F1180" s="6" t="s">
        <v>6528</v>
      </c>
      <c r="G1180" s="8" t="s">
        <v>6534</v>
      </c>
      <c r="H1180" s="6">
        <v>1572</v>
      </c>
      <c r="I1180" s="9">
        <v>48732</v>
      </c>
      <c r="J1180" s="10">
        <v>31</v>
      </c>
      <c r="K1180" s="8"/>
      <c r="L1180" s="6">
        <v>12</v>
      </c>
      <c r="M1180" s="6"/>
      <c r="N1180" s="8"/>
      <c r="O1180" s="8" t="s">
        <v>38</v>
      </c>
      <c r="P1180" s="11">
        <v>28.72</v>
      </c>
      <c r="Q1180" s="8" t="s">
        <v>39</v>
      </c>
      <c r="R1180" s="8" t="s">
        <v>124</v>
      </c>
      <c r="S1180" s="8" t="s">
        <v>6535</v>
      </c>
      <c r="T1180" s="8" t="s">
        <v>6536</v>
      </c>
      <c r="U1180" s="8">
        <v>0</v>
      </c>
      <c r="V1180" s="8">
        <v>57.75</v>
      </c>
      <c r="W1180" s="8">
        <v>1</v>
      </c>
      <c r="X1180" s="8">
        <v>0</v>
      </c>
      <c r="Y1180" s="9">
        <f t="shared" si="174"/>
      </c>
      <c r="Z1180" s="12">
        <f t="shared" si="175"/>
      </c>
      <c r="AA1180" s="9">
        <f t="shared" si="176"/>
      </c>
      <c r="AB1180" s="12">
        <f t="shared" si="177"/>
        <v>57.75</v>
      </c>
      <c r="AC1180" s="9">
        <f t="shared" si="178"/>
        <v>50.27</v>
      </c>
      <c r="AD1180" s="12">
        <f t="shared" si="179"/>
        <v>45147.84</v>
      </c>
      <c r="AE1180" s="12"/>
    </row>
    <row r="1181" spans="1:31" s="13" customFormat="1" ht="38.25" customHeight="1">
      <c r="A1181" s="6" t="s">
        <v>6537</v>
      </c>
      <c r="B1181" s="7"/>
      <c r="C1181" s="7" t="s">
        <v>6538</v>
      </c>
      <c r="D1181" s="6" t="s">
        <v>6515</v>
      </c>
      <c r="E1181" s="6" t="s">
        <v>6516</v>
      </c>
      <c r="F1181" s="6" t="s">
        <v>6528</v>
      </c>
      <c r="G1181" s="8" t="s">
        <v>6539</v>
      </c>
      <c r="H1181" s="6">
        <v>8880</v>
      </c>
      <c r="I1181" s="9">
        <v>274392</v>
      </c>
      <c r="J1181" s="10">
        <v>30.9</v>
      </c>
      <c r="K1181" s="8"/>
      <c r="L1181" s="6">
        <v>12</v>
      </c>
      <c r="M1181" s="6"/>
      <c r="N1181" s="8"/>
      <c r="O1181" s="8" t="s">
        <v>38</v>
      </c>
      <c r="P1181" s="11">
        <v>23.8</v>
      </c>
      <c r="Q1181" s="8" t="s">
        <v>39</v>
      </c>
      <c r="R1181" s="8" t="s">
        <v>124</v>
      </c>
      <c r="S1181" s="8" t="s">
        <v>6540</v>
      </c>
      <c r="T1181" s="8" t="s">
        <v>6541</v>
      </c>
      <c r="U1181" s="8">
        <v>0</v>
      </c>
      <c r="V1181" s="8">
        <v>75.59</v>
      </c>
      <c r="W1181" s="8">
        <v>1</v>
      </c>
      <c r="X1181" s="8">
        <v>0</v>
      </c>
      <c r="Y1181" s="9">
        <f aca="true" t="shared" si="180" ref="Y1181:Y1226">IF(U1181&gt;0,ROUND(U1181*100/110,2),"")</f>
      </c>
      <c r="Z1181" s="12">
        <f aca="true" t="shared" si="181" ref="Z1181:Z1226">IF(W1181*U1181&gt;0,ROUND(Y1181/IF(X1181&gt;0,X1181,W1181)/IF(X1181&gt;0,W1181,1),5),Y1181)</f>
      </c>
      <c r="AA1181" s="9">
        <f aca="true" t="shared" si="182" ref="AA1181:AA1226">IF(W1181*U1181&gt;0,100-ROUND(P1181/Z1181*100,2),"")</f>
      </c>
      <c r="AB1181" s="12">
        <f aca="true" t="shared" si="183" ref="AB1181:AB1226">IF(W1181*V1181&gt;0,ROUND(V1181/IF(X1181&gt;0,X1181,W1181)/IF(X1181&gt;0,W1181,1),5),"")</f>
        <v>75.59</v>
      </c>
      <c r="AC1181" s="9">
        <f aca="true" t="shared" si="184" ref="AC1181:AC1226">IF(W1181*V1181&gt;0,100-ROUND(P1181/AB1181*100,2),"")</f>
        <v>68.51</v>
      </c>
      <c r="AD1181" s="12">
        <f aca="true" t="shared" si="185" ref="AD1181:AD1226">IF(ISNUMBER(H1181),IF(ISNUMBER(P1181),IF(P1181&gt;0,P1181*H1181,""),""),"")</f>
        <v>211344</v>
      </c>
      <c r="AE1181" s="12"/>
    </row>
    <row r="1182" spans="1:31" s="13" customFormat="1" ht="38.25" customHeight="1">
      <c r="A1182" s="6" t="s">
        <v>6542</v>
      </c>
      <c r="B1182" s="7"/>
      <c r="C1182" s="7" t="s">
        <v>6543</v>
      </c>
      <c r="D1182" s="6" t="s">
        <v>6544</v>
      </c>
      <c r="E1182" s="6" t="s">
        <v>6545</v>
      </c>
      <c r="F1182" s="6" t="s">
        <v>36</v>
      </c>
      <c r="G1182" s="8" t="s">
        <v>77</v>
      </c>
      <c r="H1182" s="6">
        <v>5640</v>
      </c>
      <c r="I1182" s="9">
        <v>123191.25</v>
      </c>
      <c r="J1182" s="10">
        <v>21.84242</v>
      </c>
      <c r="K1182" s="8"/>
      <c r="L1182" s="6">
        <v>12</v>
      </c>
      <c r="M1182" s="6"/>
      <c r="N1182" s="8"/>
      <c r="O1182" s="8" t="s">
        <v>32</v>
      </c>
      <c r="P1182" s="11">
        <v>21.84242</v>
      </c>
      <c r="Q1182" s="8" t="s">
        <v>39</v>
      </c>
      <c r="R1182" s="8" t="s">
        <v>1588</v>
      </c>
      <c r="S1182" s="8" t="s">
        <v>6546</v>
      </c>
      <c r="T1182" s="8" t="s">
        <v>6547</v>
      </c>
      <c r="U1182" s="8">
        <v>0</v>
      </c>
      <c r="V1182" s="8">
        <v>2621.09</v>
      </c>
      <c r="W1182" s="8">
        <v>120</v>
      </c>
      <c r="X1182" s="8">
        <v>0</v>
      </c>
      <c r="Y1182" s="9">
        <f t="shared" si="180"/>
      </c>
      <c r="Z1182" s="12">
        <f t="shared" si="181"/>
      </c>
      <c r="AA1182" s="9">
        <f t="shared" si="182"/>
      </c>
      <c r="AB1182" s="12">
        <f t="shared" si="183"/>
        <v>21.84242</v>
      </c>
      <c r="AC1182" s="9">
        <f t="shared" si="184"/>
        <v>0</v>
      </c>
      <c r="AD1182" s="12">
        <f t="shared" si="185"/>
        <v>123191.2488</v>
      </c>
      <c r="AE1182" s="12"/>
    </row>
    <row r="1183" spans="1:31" s="13" customFormat="1" ht="38.25" customHeight="1">
      <c r="A1183" s="6" t="s">
        <v>6548</v>
      </c>
      <c r="B1183" s="7"/>
      <c r="C1183" s="7" t="s">
        <v>6549</v>
      </c>
      <c r="D1183" s="6" t="s">
        <v>6550</v>
      </c>
      <c r="E1183" s="6" t="s">
        <v>6551</v>
      </c>
      <c r="F1183" s="6" t="s">
        <v>36</v>
      </c>
      <c r="G1183" s="8" t="s">
        <v>185</v>
      </c>
      <c r="H1183" s="6">
        <v>25920</v>
      </c>
      <c r="I1183" s="9">
        <v>60335.28</v>
      </c>
      <c r="J1183" s="10">
        <v>2.32775</v>
      </c>
      <c r="K1183" s="8"/>
      <c r="L1183" s="6">
        <v>12</v>
      </c>
      <c r="M1183" s="6"/>
      <c r="N1183" s="8"/>
      <c r="O1183" s="8" t="s">
        <v>32</v>
      </c>
      <c r="P1183" s="11">
        <v>2.32775</v>
      </c>
      <c r="Q1183" s="8" t="s">
        <v>39</v>
      </c>
      <c r="R1183" s="8" t="s">
        <v>250</v>
      </c>
      <c r="S1183" s="8" t="s">
        <v>6552</v>
      </c>
      <c r="T1183" s="8" t="s">
        <v>6553</v>
      </c>
      <c r="U1183" s="8">
        <v>0</v>
      </c>
      <c r="V1183" s="8">
        <v>279.33</v>
      </c>
      <c r="W1183" s="8">
        <v>120</v>
      </c>
      <c r="X1183" s="8">
        <v>0</v>
      </c>
      <c r="Y1183" s="9">
        <f t="shared" si="180"/>
      </c>
      <c r="Z1183" s="12">
        <f t="shared" si="181"/>
      </c>
      <c r="AA1183" s="9">
        <f t="shared" si="182"/>
      </c>
      <c r="AB1183" s="12">
        <f t="shared" si="183"/>
        <v>2.32775</v>
      </c>
      <c r="AC1183" s="9">
        <f t="shared" si="184"/>
        <v>0</v>
      </c>
      <c r="AD1183" s="12">
        <f t="shared" si="185"/>
        <v>60335.28</v>
      </c>
      <c r="AE1183" s="12"/>
    </row>
    <row r="1184" spans="1:31" s="13" customFormat="1" ht="51" customHeight="1">
      <c r="A1184" s="6" t="s">
        <v>6554</v>
      </c>
      <c r="B1184" s="7"/>
      <c r="C1184" s="7" t="s">
        <v>6555</v>
      </c>
      <c r="D1184" s="6" t="s">
        <v>6556</v>
      </c>
      <c r="E1184" s="6" t="s">
        <v>6557</v>
      </c>
      <c r="F1184" s="6" t="s">
        <v>36</v>
      </c>
      <c r="G1184" s="8" t="s">
        <v>306</v>
      </c>
      <c r="H1184" s="6">
        <v>6598</v>
      </c>
      <c r="I1184" s="9">
        <v>8838.95</v>
      </c>
      <c r="J1184" s="10">
        <v>1.33964</v>
      </c>
      <c r="K1184" s="8"/>
      <c r="L1184" s="6">
        <v>12</v>
      </c>
      <c r="M1184" s="21"/>
      <c r="N1184" s="23"/>
      <c r="O1184" s="8" t="s">
        <v>32</v>
      </c>
      <c r="P1184" s="11">
        <v>1.33964</v>
      </c>
      <c r="Q1184" s="8" t="s">
        <v>39</v>
      </c>
      <c r="R1184" s="8" t="s">
        <v>780</v>
      </c>
      <c r="S1184" s="8" t="s">
        <v>6558</v>
      </c>
      <c r="T1184" s="8" t="s">
        <v>6559</v>
      </c>
      <c r="U1184" s="8">
        <v>0</v>
      </c>
      <c r="V1184" s="8">
        <v>37.51</v>
      </c>
      <c r="W1184" s="8">
        <v>28</v>
      </c>
      <c r="X1184" s="8">
        <v>0</v>
      </c>
      <c r="Y1184" s="9">
        <f t="shared" si="180"/>
      </c>
      <c r="Z1184" s="12">
        <f t="shared" si="181"/>
      </c>
      <c r="AA1184" s="9">
        <f t="shared" si="182"/>
      </c>
      <c r="AB1184" s="12">
        <f t="shared" si="183"/>
        <v>1.33964</v>
      </c>
      <c r="AC1184" s="9">
        <f t="shared" si="184"/>
        <v>0</v>
      </c>
      <c r="AD1184" s="12">
        <f t="shared" si="185"/>
        <v>8838.94472</v>
      </c>
      <c r="AE1184" s="12" t="s">
        <v>7905</v>
      </c>
    </row>
    <row r="1185" spans="1:31" s="13" customFormat="1" ht="38.25" customHeight="1">
      <c r="A1185" s="6" t="s">
        <v>6560</v>
      </c>
      <c r="B1185" s="7"/>
      <c r="C1185" s="7" t="s">
        <v>6561</v>
      </c>
      <c r="D1185" s="6" t="s">
        <v>6562</v>
      </c>
      <c r="E1185" s="6" t="s">
        <v>6563</v>
      </c>
      <c r="F1185" s="6" t="s">
        <v>36</v>
      </c>
      <c r="G1185" s="8" t="s">
        <v>173</v>
      </c>
      <c r="H1185" s="6">
        <v>341320</v>
      </c>
      <c r="I1185" s="9">
        <v>30718.8</v>
      </c>
      <c r="J1185" s="10">
        <v>0.09</v>
      </c>
      <c r="K1185" s="8"/>
      <c r="L1185" s="6">
        <v>12</v>
      </c>
      <c r="M1185" s="6"/>
      <c r="N1185" s="8"/>
      <c r="O1185" s="8" t="s">
        <v>32</v>
      </c>
      <c r="P1185" s="11">
        <v>0.09</v>
      </c>
      <c r="Q1185" s="8" t="s">
        <v>39</v>
      </c>
      <c r="R1185" s="8" t="s">
        <v>159</v>
      </c>
      <c r="S1185" s="8" t="s">
        <v>6564</v>
      </c>
      <c r="T1185" s="8" t="s">
        <v>6565</v>
      </c>
      <c r="U1185" s="8">
        <v>6.7</v>
      </c>
      <c r="V1185" s="8">
        <v>0</v>
      </c>
      <c r="W1185" s="8">
        <v>30</v>
      </c>
      <c r="X1185" s="8">
        <v>0</v>
      </c>
      <c r="Y1185" s="9">
        <f t="shared" si="180"/>
        <v>6.09</v>
      </c>
      <c r="Z1185" s="12">
        <f t="shared" si="181"/>
        <v>0.203</v>
      </c>
      <c r="AA1185" s="9">
        <f t="shared" si="182"/>
        <v>55.67</v>
      </c>
      <c r="AB1185" s="12">
        <f t="shared" si="183"/>
      </c>
      <c r="AC1185" s="9">
        <f t="shared" si="184"/>
      </c>
      <c r="AD1185" s="12">
        <f t="shared" si="185"/>
        <v>30718.8</v>
      </c>
      <c r="AE1185" s="12"/>
    </row>
    <row r="1186" spans="1:31" s="13" customFormat="1" ht="38.25" customHeight="1">
      <c r="A1186" s="6" t="s">
        <v>6566</v>
      </c>
      <c r="B1186" s="7"/>
      <c r="C1186" s="7" t="s">
        <v>6567</v>
      </c>
      <c r="D1186" s="6" t="s">
        <v>6562</v>
      </c>
      <c r="E1186" s="6" t="s">
        <v>6563</v>
      </c>
      <c r="F1186" s="6" t="s">
        <v>1672</v>
      </c>
      <c r="G1186" s="8" t="s">
        <v>917</v>
      </c>
      <c r="H1186" s="6">
        <v>275472</v>
      </c>
      <c r="I1186" s="9">
        <v>55094.4</v>
      </c>
      <c r="J1186" s="10">
        <v>0.2</v>
      </c>
      <c r="K1186" s="8"/>
      <c r="L1186" s="6">
        <v>12</v>
      </c>
      <c r="M1186" s="6"/>
      <c r="N1186" s="8"/>
      <c r="O1186" s="8" t="s">
        <v>32</v>
      </c>
      <c r="P1186" s="11">
        <v>0.2</v>
      </c>
      <c r="Q1186" s="8" t="s">
        <v>39</v>
      </c>
      <c r="R1186" s="8" t="s">
        <v>159</v>
      </c>
      <c r="S1186" s="8" t="s">
        <v>6568</v>
      </c>
      <c r="T1186" s="8" t="s">
        <v>6569</v>
      </c>
      <c r="U1186" s="8">
        <v>2.7</v>
      </c>
      <c r="V1186" s="8">
        <v>0</v>
      </c>
      <c r="W1186" s="8">
        <v>6</v>
      </c>
      <c r="X1186" s="8">
        <v>0</v>
      </c>
      <c r="Y1186" s="9">
        <f t="shared" si="180"/>
        <v>2.45</v>
      </c>
      <c r="Z1186" s="12">
        <f t="shared" si="181"/>
        <v>0.40833</v>
      </c>
      <c r="AA1186" s="9">
        <f t="shared" si="182"/>
        <v>51.02</v>
      </c>
      <c r="AB1186" s="12">
        <f t="shared" si="183"/>
      </c>
      <c r="AC1186" s="9">
        <f t="shared" si="184"/>
      </c>
      <c r="AD1186" s="12">
        <f t="shared" si="185"/>
        <v>55094.4</v>
      </c>
      <c r="AE1186" s="12"/>
    </row>
    <row r="1187" spans="1:31" s="13" customFormat="1" ht="25.5" customHeight="1">
      <c r="A1187" s="6" t="s">
        <v>6570</v>
      </c>
      <c r="B1187" s="7"/>
      <c r="C1187" s="7" t="s">
        <v>6571</v>
      </c>
      <c r="D1187" s="6" t="s">
        <v>6562</v>
      </c>
      <c r="E1187" s="6" t="s">
        <v>6563</v>
      </c>
      <c r="F1187" s="6" t="s">
        <v>2282</v>
      </c>
      <c r="G1187" s="8" t="s">
        <v>173</v>
      </c>
      <c r="H1187" s="6">
        <v>1336</v>
      </c>
      <c r="I1187" s="9">
        <v>521.04</v>
      </c>
      <c r="J1187" s="10">
        <v>0.39</v>
      </c>
      <c r="K1187" s="8"/>
      <c r="L1187" s="6">
        <v>12</v>
      </c>
      <c r="M1187" s="6"/>
      <c r="N1187" s="8"/>
      <c r="O1187" s="8" t="s">
        <v>32</v>
      </c>
      <c r="P1187" s="11">
        <v>0.39</v>
      </c>
      <c r="Q1187" s="8" t="s">
        <v>39</v>
      </c>
      <c r="R1187" s="8" t="s">
        <v>159</v>
      </c>
      <c r="S1187" s="8" t="s">
        <v>6572</v>
      </c>
      <c r="T1187" s="8" t="s">
        <v>6573</v>
      </c>
      <c r="U1187" s="8">
        <v>5.3</v>
      </c>
      <c r="V1187" s="8">
        <v>0</v>
      </c>
      <c r="W1187" s="8">
        <v>6</v>
      </c>
      <c r="X1187" s="8">
        <v>0</v>
      </c>
      <c r="Y1187" s="9">
        <f t="shared" si="180"/>
        <v>4.82</v>
      </c>
      <c r="Z1187" s="12">
        <f t="shared" si="181"/>
        <v>0.80333</v>
      </c>
      <c r="AA1187" s="9">
        <f t="shared" si="182"/>
        <v>51.45</v>
      </c>
      <c r="AB1187" s="12">
        <f t="shared" si="183"/>
      </c>
      <c r="AC1187" s="9">
        <f t="shared" si="184"/>
      </c>
      <c r="AD1187" s="12">
        <f t="shared" si="185"/>
        <v>521.04</v>
      </c>
      <c r="AE1187" s="12"/>
    </row>
    <row r="1188" spans="1:31" s="13" customFormat="1" ht="38.25" customHeight="1">
      <c r="A1188" s="6" t="s">
        <v>6574</v>
      </c>
      <c r="B1188" s="7"/>
      <c r="C1188" s="7" t="s">
        <v>6575</v>
      </c>
      <c r="D1188" s="6" t="s">
        <v>6576</v>
      </c>
      <c r="E1188" s="6" t="s">
        <v>6577</v>
      </c>
      <c r="F1188" s="6" t="s">
        <v>36</v>
      </c>
      <c r="G1188" s="8" t="s">
        <v>77</v>
      </c>
      <c r="H1188" s="6">
        <v>22200</v>
      </c>
      <c r="I1188" s="9">
        <v>86.58</v>
      </c>
      <c r="J1188" s="10">
        <v>0.0039</v>
      </c>
      <c r="K1188" s="8"/>
      <c r="L1188" s="6">
        <v>12</v>
      </c>
      <c r="M1188" s="6"/>
      <c r="N1188" s="8"/>
      <c r="O1188" s="8" t="s">
        <v>48</v>
      </c>
      <c r="P1188" s="11">
        <v>1E-05</v>
      </c>
      <c r="Q1188" s="8" t="s">
        <v>39</v>
      </c>
      <c r="R1188" s="8" t="s">
        <v>588</v>
      </c>
      <c r="S1188" s="8" t="s">
        <v>6578</v>
      </c>
      <c r="T1188" s="8" t="s">
        <v>6579</v>
      </c>
      <c r="U1188" s="8">
        <v>18.52</v>
      </c>
      <c r="V1188" s="8">
        <v>0</v>
      </c>
      <c r="W1188" s="8">
        <v>30</v>
      </c>
      <c r="X1188" s="8">
        <v>0</v>
      </c>
      <c r="Y1188" s="9">
        <f t="shared" si="180"/>
        <v>16.84</v>
      </c>
      <c r="Z1188" s="12">
        <f t="shared" si="181"/>
        <v>0.56133</v>
      </c>
      <c r="AA1188" s="9">
        <f t="shared" si="182"/>
        <v>100</v>
      </c>
      <c r="AB1188" s="12">
        <f t="shared" si="183"/>
      </c>
      <c r="AC1188" s="9">
        <f t="shared" si="184"/>
      </c>
      <c r="AD1188" s="12">
        <f t="shared" si="185"/>
        <v>0.22200000000000003</v>
      </c>
      <c r="AE1188" s="12"/>
    </row>
    <row r="1189" spans="1:31" s="13" customFormat="1" ht="38.25" customHeight="1">
      <c r="A1189" s="6" t="s">
        <v>6580</v>
      </c>
      <c r="B1189" s="7"/>
      <c r="C1189" s="7" t="s">
        <v>6581</v>
      </c>
      <c r="D1189" s="6" t="s">
        <v>6576</v>
      </c>
      <c r="E1189" s="6" t="s">
        <v>6577</v>
      </c>
      <c r="F1189" s="6" t="s">
        <v>36</v>
      </c>
      <c r="G1189" s="8" t="s">
        <v>201</v>
      </c>
      <c r="H1189" s="6">
        <v>810840</v>
      </c>
      <c r="I1189" s="9">
        <v>40.55</v>
      </c>
      <c r="J1189" s="10">
        <v>5E-05</v>
      </c>
      <c r="K1189" s="8"/>
      <c r="L1189" s="6">
        <v>12</v>
      </c>
      <c r="M1189" s="6"/>
      <c r="N1189" s="8"/>
      <c r="O1189" s="8" t="s">
        <v>48</v>
      </c>
      <c r="P1189" s="11">
        <v>1E-05</v>
      </c>
      <c r="Q1189" s="8" t="s">
        <v>39</v>
      </c>
      <c r="R1189" s="8" t="s">
        <v>588</v>
      </c>
      <c r="S1189" s="8" t="s">
        <v>6582</v>
      </c>
      <c r="T1189" s="8" t="s">
        <v>6583</v>
      </c>
      <c r="U1189" s="8">
        <v>9.69</v>
      </c>
      <c r="V1189" s="8">
        <v>0</v>
      </c>
      <c r="W1189" s="8">
        <v>30</v>
      </c>
      <c r="X1189" s="8">
        <v>0</v>
      </c>
      <c r="Y1189" s="9">
        <f t="shared" si="180"/>
        <v>8.81</v>
      </c>
      <c r="Z1189" s="12">
        <f t="shared" si="181"/>
        <v>0.29367</v>
      </c>
      <c r="AA1189" s="9">
        <f t="shared" si="182"/>
        <v>100</v>
      </c>
      <c r="AB1189" s="12">
        <f t="shared" si="183"/>
      </c>
      <c r="AC1189" s="9">
        <f t="shared" si="184"/>
      </c>
      <c r="AD1189" s="12">
        <f t="shared" si="185"/>
        <v>8.108400000000001</v>
      </c>
      <c r="AE1189" s="12"/>
    </row>
    <row r="1190" spans="1:31" s="13" customFormat="1" ht="25.5" customHeight="1">
      <c r="A1190" s="6" t="s">
        <v>6584</v>
      </c>
      <c r="B1190" s="7"/>
      <c r="C1190" s="7" t="s">
        <v>6585</v>
      </c>
      <c r="D1190" s="6" t="s">
        <v>6586</v>
      </c>
      <c r="E1190" s="6" t="s">
        <v>6587</v>
      </c>
      <c r="F1190" s="6" t="s">
        <v>6588</v>
      </c>
      <c r="G1190" s="8" t="s">
        <v>6589</v>
      </c>
      <c r="H1190" s="6">
        <v>198000</v>
      </c>
      <c r="I1190" s="9">
        <v>445500</v>
      </c>
      <c r="J1190" s="10">
        <v>2.25</v>
      </c>
      <c r="K1190" s="8"/>
      <c r="L1190" s="6">
        <v>12</v>
      </c>
      <c r="M1190" s="6"/>
      <c r="N1190" s="8"/>
      <c r="O1190" s="8" t="s">
        <v>32</v>
      </c>
      <c r="P1190" s="11">
        <v>2.25</v>
      </c>
      <c r="Q1190" s="8" t="s">
        <v>39</v>
      </c>
      <c r="R1190" s="8" t="s">
        <v>166</v>
      </c>
      <c r="S1190" s="8" t="s">
        <v>6590</v>
      </c>
      <c r="T1190" s="8" t="s">
        <v>6591</v>
      </c>
      <c r="U1190" s="8">
        <v>0</v>
      </c>
      <c r="V1190" s="8">
        <v>142.1</v>
      </c>
      <c r="W1190" s="8">
        <v>60</v>
      </c>
      <c r="X1190" s="8">
        <v>0</v>
      </c>
      <c r="Y1190" s="9">
        <f t="shared" si="180"/>
      </c>
      <c r="Z1190" s="12">
        <f t="shared" si="181"/>
      </c>
      <c r="AA1190" s="9">
        <f t="shared" si="182"/>
      </c>
      <c r="AB1190" s="12">
        <f t="shared" si="183"/>
        <v>2.36833</v>
      </c>
      <c r="AC1190" s="9">
        <f t="shared" si="184"/>
        <v>5</v>
      </c>
      <c r="AD1190" s="12">
        <f t="shared" si="185"/>
        <v>445500</v>
      </c>
      <c r="AE1190" s="12"/>
    </row>
    <row r="1191" spans="1:31" s="13" customFormat="1" ht="38.25" customHeight="1">
      <c r="A1191" s="6" t="s">
        <v>6592</v>
      </c>
      <c r="B1191" s="7"/>
      <c r="C1191" s="7" t="s">
        <v>6593</v>
      </c>
      <c r="D1191" s="6" t="s">
        <v>6586</v>
      </c>
      <c r="E1191" s="6" t="s">
        <v>6587</v>
      </c>
      <c r="F1191" s="6" t="s">
        <v>36</v>
      </c>
      <c r="G1191" s="8" t="s">
        <v>135</v>
      </c>
      <c r="H1191" s="6">
        <v>1251000</v>
      </c>
      <c r="I1191" s="9">
        <v>938250</v>
      </c>
      <c r="J1191" s="10">
        <v>0.75</v>
      </c>
      <c r="K1191" s="8"/>
      <c r="L1191" s="6">
        <v>12</v>
      </c>
      <c r="M1191" s="6"/>
      <c r="N1191" s="8"/>
      <c r="O1191" s="8" t="s">
        <v>32</v>
      </c>
      <c r="P1191" s="11">
        <v>0.75</v>
      </c>
      <c r="Q1191" s="8" t="s">
        <v>39</v>
      </c>
      <c r="R1191" s="8" t="s">
        <v>166</v>
      </c>
      <c r="S1191" s="8" t="s">
        <v>6594</v>
      </c>
      <c r="T1191" s="8" t="s">
        <v>6595</v>
      </c>
      <c r="U1191" s="8">
        <v>0</v>
      </c>
      <c r="V1191" s="8">
        <v>142.1</v>
      </c>
      <c r="W1191" s="8">
        <v>180</v>
      </c>
      <c r="X1191" s="8">
        <v>0</v>
      </c>
      <c r="Y1191" s="9">
        <f t="shared" si="180"/>
      </c>
      <c r="Z1191" s="12">
        <f t="shared" si="181"/>
      </c>
      <c r="AA1191" s="9">
        <f t="shared" si="182"/>
      </c>
      <c r="AB1191" s="12">
        <f t="shared" si="183"/>
        <v>0.78944</v>
      </c>
      <c r="AC1191" s="9">
        <f t="shared" si="184"/>
        <v>5</v>
      </c>
      <c r="AD1191" s="12">
        <f t="shared" si="185"/>
        <v>938250</v>
      </c>
      <c r="AE1191" s="12"/>
    </row>
    <row r="1192" spans="1:31" s="13" customFormat="1" ht="38.25" customHeight="1">
      <c r="A1192" s="6" t="s">
        <v>6592</v>
      </c>
      <c r="B1192" s="7"/>
      <c r="C1192" s="7" t="s">
        <v>6593</v>
      </c>
      <c r="D1192" s="6" t="s">
        <v>6586</v>
      </c>
      <c r="E1192" s="6" t="s">
        <v>6587</v>
      </c>
      <c r="F1192" s="6" t="s">
        <v>36</v>
      </c>
      <c r="G1192" s="8" t="s">
        <v>135</v>
      </c>
      <c r="H1192" s="6">
        <v>1251000</v>
      </c>
      <c r="I1192" s="9">
        <v>938250</v>
      </c>
      <c r="J1192" s="10">
        <v>0.75</v>
      </c>
      <c r="K1192" s="8"/>
      <c r="L1192" s="6">
        <v>12</v>
      </c>
      <c r="M1192" s="6"/>
      <c r="N1192" s="8"/>
      <c r="O1192" s="8" t="s">
        <v>32</v>
      </c>
      <c r="P1192" s="11">
        <v>0.75</v>
      </c>
      <c r="Q1192" s="8" t="s">
        <v>39</v>
      </c>
      <c r="R1192" s="8" t="s">
        <v>166</v>
      </c>
      <c r="S1192" s="8" t="s">
        <v>6596</v>
      </c>
      <c r="T1192" s="8" t="s">
        <v>6597</v>
      </c>
      <c r="U1192" s="8">
        <v>0</v>
      </c>
      <c r="V1192" s="8">
        <v>142.1</v>
      </c>
      <c r="W1192" s="8">
        <v>180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0.78944</v>
      </c>
      <c r="AC1192" s="9">
        <f t="shared" si="184"/>
        <v>5</v>
      </c>
      <c r="AD1192" s="12">
        <f t="shared" si="185"/>
        <v>938250</v>
      </c>
      <c r="AE1192" s="12"/>
    </row>
    <row r="1193" spans="1:31" s="13" customFormat="1" ht="38.25" customHeight="1">
      <c r="A1193" s="6" t="s">
        <v>6598</v>
      </c>
      <c r="B1193" s="7"/>
      <c r="C1193" s="7" t="s">
        <v>6599</v>
      </c>
      <c r="D1193" s="6" t="s">
        <v>6600</v>
      </c>
      <c r="E1193" s="6" t="s">
        <v>6601</v>
      </c>
      <c r="F1193" s="6" t="s">
        <v>36</v>
      </c>
      <c r="G1193" s="8" t="s">
        <v>917</v>
      </c>
      <c r="H1193" s="6">
        <v>131040</v>
      </c>
      <c r="I1193" s="9">
        <v>602784</v>
      </c>
      <c r="J1193" s="10">
        <v>4.6</v>
      </c>
      <c r="K1193" s="8"/>
      <c r="L1193" s="6">
        <v>12</v>
      </c>
      <c r="M1193" s="6"/>
      <c r="N1193" s="8"/>
      <c r="O1193" s="8" t="s">
        <v>48</v>
      </c>
      <c r="P1193" s="11">
        <v>4.6</v>
      </c>
      <c r="Q1193" s="8" t="s">
        <v>39</v>
      </c>
      <c r="R1193" s="8" t="s">
        <v>588</v>
      </c>
      <c r="S1193" s="8" t="s">
        <v>6602</v>
      </c>
      <c r="T1193" s="8" t="s">
        <v>6603</v>
      </c>
      <c r="U1193" s="8">
        <v>0</v>
      </c>
      <c r="V1193" s="8">
        <v>414</v>
      </c>
      <c r="W1193" s="8">
        <v>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</c>
      <c r="AC1193" s="9">
        <f t="shared" si="184"/>
      </c>
      <c r="AD1193" s="12">
        <f t="shared" si="185"/>
        <v>602784</v>
      </c>
      <c r="AE1193" s="12"/>
    </row>
    <row r="1194" spans="1:31" s="13" customFormat="1" ht="25.5" customHeight="1">
      <c r="A1194" s="6" t="s">
        <v>6604</v>
      </c>
      <c r="B1194" s="7"/>
      <c r="C1194" s="7" t="s">
        <v>6605</v>
      </c>
      <c r="D1194" s="6" t="s">
        <v>6606</v>
      </c>
      <c r="E1194" s="6" t="s">
        <v>6607</v>
      </c>
      <c r="F1194" s="6" t="s">
        <v>1349</v>
      </c>
      <c r="G1194" s="8" t="s">
        <v>408</v>
      </c>
      <c r="H1194" s="6">
        <v>82000</v>
      </c>
      <c r="I1194" s="9">
        <v>4054.9</v>
      </c>
      <c r="J1194" s="10">
        <v>0.04945</v>
      </c>
      <c r="K1194" s="8"/>
      <c r="L1194" s="6">
        <v>12</v>
      </c>
      <c r="M1194" s="6"/>
      <c r="N1194" s="8"/>
      <c r="O1194" s="8" t="s">
        <v>32</v>
      </c>
      <c r="P1194" s="11">
        <v>0.04451</v>
      </c>
      <c r="Q1194" s="8" t="s">
        <v>39</v>
      </c>
      <c r="R1194" s="8" t="s">
        <v>964</v>
      </c>
      <c r="S1194" s="8" t="s">
        <v>6608</v>
      </c>
      <c r="T1194" s="8" t="s">
        <v>6609</v>
      </c>
      <c r="U1194" s="8">
        <v>6.8</v>
      </c>
      <c r="V1194" s="8">
        <v>0</v>
      </c>
      <c r="W1194" s="8">
        <v>50</v>
      </c>
      <c r="X1194" s="8">
        <v>0</v>
      </c>
      <c r="Y1194" s="9">
        <f t="shared" si="180"/>
        <v>6.18</v>
      </c>
      <c r="Z1194" s="12">
        <f t="shared" si="181"/>
        <v>0.1236</v>
      </c>
      <c r="AA1194" s="9">
        <f t="shared" si="182"/>
        <v>63.99</v>
      </c>
      <c r="AB1194" s="12">
        <f t="shared" si="183"/>
      </c>
      <c r="AC1194" s="9">
        <f t="shared" si="184"/>
      </c>
      <c r="AD1194" s="12">
        <f t="shared" si="185"/>
        <v>3649.82</v>
      </c>
      <c r="AE1194" s="12"/>
    </row>
    <row r="1195" spans="1:31" s="13" customFormat="1" ht="38.25" customHeight="1">
      <c r="A1195" s="6" t="s">
        <v>6610</v>
      </c>
      <c r="B1195" s="7"/>
      <c r="C1195" s="7" t="s">
        <v>6611</v>
      </c>
      <c r="D1195" s="6" t="s">
        <v>6612</v>
      </c>
      <c r="E1195" s="6" t="s">
        <v>6613</v>
      </c>
      <c r="F1195" s="6" t="s">
        <v>36</v>
      </c>
      <c r="G1195" s="8" t="s">
        <v>85</v>
      </c>
      <c r="H1195" s="6">
        <v>130400</v>
      </c>
      <c r="I1195" s="9">
        <v>458929.76</v>
      </c>
      <c r="J1195" s="10">
        <v>3.5194</v>
      </c>
      <c r="K1195" s="8"/>
      <c r="L1195" s="6">
        <v>12</v>
      </c>
      <c r="M1195" s="6"/>
      <c r="N1195" s="8"/>
      <c r="O1195" s="8" t="s">
        <v>48</v>
      </c>
      <c r="P1195" s="11">
        <v>3.5194</v>
      </c>
      <c r="Q1195" s="8" t="s">
        <v>39</v>
      </c>
      <c r="R1195" s="8" t="s">
        <v>588</v>
      </c>
      <c r="S1195" s="8" t="s">
        <v>6614</v>
      </c>
      <c r="T1195" s="8" t="s">
        <v>6615</v>
      </c>
      <c r="U1195" s="8">
        <v>0</v>
      </c>
      <c r="V1195" s="8">
        <v>351.94</v>
      </c>
      <c r="W1195" s="8">
        <v>100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  <v>3.5194</v>
      </c>
      <c r="AC1195" s="9">
        <f t="shared" si="184"/>
        <v>0</v>
      </c>
      <c r="AD1195" s="12">
        <f t="shared" si="185"/>
        <v>458929.76</v>
      </c>
      <c r="AE1195" s="12"/>
    </row>
    <row r="1196" spans="1:31" s="13" customFormat="1" ht="38.25" customHeight="1">
      <c r="A1196" s="6" t="s">
        <v>6616</v>
      </c>
      <c r="B1196" s="7"/>
      <c r="C1196" s="7" t="s">
        <v>6617</v>
      </c>
      <c r="D1196" s="6" t="s">
        <v>6612</v>
      </c>
      <c r="E1196" s="6" t="s">
        <v>6613</v>
      </c>
      <c r="F1196" s="6" t="s">
        <v>36</v>
      </c>
      <c r="G1196" s="8" t="s">
        <v>1248</v>
      </c>
      <c r="H1196" s="6">
        <v>9420</v>
      </c>
      <c r="I1196" s="9">
        <v>66307.38</v>
      </c>
      <c r="J1196" s="10">
        <v>7.039</v>
      </c>
      <c r="K1196" s="8"/>
      <c r="L1196" s="6">
        <v>12</v>
      </c>
      <c r="M1196" s="6"/>
      <c r="N1196" s="8"/>
      <c r="O1196" s="8" t="s">
        <v>48</v>
      </c>
      <c r="P1196" s="11">
        <v>6.687</v>
      </c>
      <c r="Q1196" s="8" t="s">
        <v>39</v>
      </c>
      <c r="R1196" s="8" t="s">
        <v>588</v>
      </c>
      <c r="S1196" s="8" t="s">
        <v>6618</v>
      </c>
      <c r="T1196" s="8" t="s">
        <v>6619</v>
      </c>
      <c r="U1196" s="8">
        <v>0</v>
      </c>
      <c r="V1196" s="8">
        <v>200.61</v>
      </c>
      <c r="W1196" s="8">
        <v>30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6.687</v>
      </c>
      <c r="AC1196" s="9">
        <f t="shared" si="184"/>
        <v>0</v>
      </c>
      <c r="AD1196" s="12">
        <f t="shared" si="185"/>
        <v>62991.54</v>
      </c>
      <c r="AE1196" s="12"/>
    </row>
    <row r="1197" spans="1:31" s="13" customFormat="1" ht="25.5" customHeight="1">
      <c r="A1197" s="6" t="s">
        <v>6620</v>
      </c>
      <c r="B1197" s="7"/>
      <c r="C1197" s="7" t="s">
        <v>6621</v>
      </c>
      <c r="D1197" s="6" t="s">
        <v>6612</v>
      </c>
      <c r="E1197" s="6" t="s">
        <v>6613</v>
      </c>
      <c r="F1197" s="6" t="s">
        <v>6622</v>
      </c>
      <c r="G1197" s="8" t="s">
        <v>6623</v>
      </c>
      <c r="H1197" s="6">
        <v>32</v>
      </c>
      <c r="I1197" s="9">
        <v>6757.44</v>
      </c>
      <c r="J1197" s="10">
        <v>211.17</v>
      </c>
      <c r="K1197" s="8"/>
      <c r="L1197" s="6">
        <v>12</v>
      </c>
      <c r="M1197" s="6"/>
      <c r="N1197" s="8"/>
      <c r="O1197" s="8" t="s">
        <v>48</v>
      </c>
      <c r="P1197" s="11">
        <v>211.17</v>
      </c>
      <c r="Q1197" s="8" t="s">
        <v>39</v>
      </c>
      <c r="R1197" s="8" t="s">
        <v>588</v>
      </c>
      <c r="S1197" s="8" t="s">
        <v>6624</v>
      </c>
      <c r="T1197" s="8" t="s">
        <v>6625</v>
      </c>
      <c r="U1197" s="8">
        <v>0</v>
      </c>
      <c r="V1197" s="8">
        <v>211.17</v>
      </c>
      <c r="W1197" s="8">
        <v>1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211.17</v>
      </c>
      <c r="AC1197" s="9">
        <f t="shared" si="184"/>
        <v>0</v>
      </c>
      <c r="AD1197" s="12">
        <f t="shared" si="185"/>
        <v>6757.44</v>
      </c>
      <c r="AE1197" s="12"/>
    </row>
    <row r="1198" spans="1:31" s="13" customFormat="1" ht="38.25" customHeight="1">
      <c r="A1198" s="6" t="s">
        <v>6626</v>
      </c>
      <c r="B1198" s="7"/>
      <c r="C1198" s="7" t="s">
        <v>6627</v>
      </c>
      <c r="D1198" s="6" t="s">
        <v>6628</v>
      </c>
      <c r="E1198" s="6" t="s">
        <v>6629</v>
      </c>
      <c r="F1198" s="6" t="s">
        <v>36</v>
      </c>
      <c r="G1198" s="8" t="s">
        <v>77</v>
      </c>
      <c r="H1198" s="6">
        <v>22254</v>
      </c>
      <c r="I1198" s="9">
        <v>29962.79</v>
      </c>
      <c r="J1198" s="10">
        <v>1.3464</v>
      </c>
      <c r="K1198" s="8"/>
      <c r="L1198" s="6">
        <v>12</v>
      </c>
      <c r="M1198" s="6"/>
      <c r="N1198" s="8"/>
      <c r="O1198" s="8" t="s">
        <v>55</v>
      </c>
      <c r="P1198" s="11">
        <v>1.3464</v>
      </c>
      <c r="Q1198" s="8" t="s">
        <v>7891</v>
      </c>
      <c r="R1198" s="8" t="s">
        <v>178</v>
      </c>
      <c r="S1198" s="8" t="s">
        <v>6630</v>
      </c>
      <c r="T1198" s="8" t="s">
        <v>6631</v>
      </c>
      <c r="U1198" s="8">
        <v>0</v>
      </c>
      <c r="V1198" s="8">
        <v>37.772372727272725</v>
      </c>
      <c r="W1198" s="8">
        <v>28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1.34901</v>
      </c>
      <c r="AC1198" s="9">
        <f t="shared" si="184"/>
        <v>0.18999999999999773</v>
      </c>
      <c r="AD1198" s="12">
        <f t="shared" si="185"/>
        <v>29962.7856</v>
      </c>
      <c r="AE1198" s="12"/>
    </row>
    <row r="1199" spans="1:31" s="13" customFormat="1" ht="38.25" customHeight="1">
      <c r="A1199" s="6" t="s">
        <v>6632</v>
      </c>
      <c r="B1199" s="7"/>
      <c r="C1199" s="7" t="s">
        <v>6633</v>
      </c>
      <c r="D1199" s="6" t="s">
        <v>6634</v>
      </c>
      <c r="E1199" s="6" t="s">
        <v>6635</v>
      </c>
      <c r="F1199" s="6" t="s">
        <v>36</v>
      </c>
      <c r="G1199" s="8" t="s">
        <v>6636</v>
      </c>
      <c r="H1199" s="6">
        <v>12880</v>
      </c>
      <c r="I1199" s="9">
        <v>8630.25</v>
      </c>
      <c r="J1199" s="10">
        <v>0.67005</v>
      </c>
      <c r="K1199" s="8"/>
      <c r="L1199" s="6">
        <v>12</v>
      </c>
      <c r="M1199" s="6"/>
      <c r="N1199" s="8"/>
      <c r="O1199" s="8" t="s">
        <v>32</v>
      </c>
      <c r="P1199" s="11">
        <v>0.67005</v>
      </c>
      <c r="Q1199" s="8" t="s">
        <v>7891</v>
      </c>
      <c r="R1199" s="8" t="s">
        <v>174</v>
      </c>
      <c r="S1199" s="8" t="s">
        <v>6637</v>
      </c>
      <c r="T1199" s="8" t="s">
        <v>6638</v>
      </c>
      <c r="U1199" s="8">
        <v>0</v>
      </c>
      <c r="V1199" s="8">
        <v>37.77</v>
      </c>
      <c r="W1199" s="8">
        <v>56</v>
      </c>
      <c r="X1199" s="8">
        <v>0</v>
      </c>
      <c r="Y1199" s="9">
        <f t="shared" si="180"/>
      </c>
      <c r="Z1199" s="12">
        <f t="shared" si="181"/>
      </c>
      <c r="AA1199" s="9">
        <f t="shared" si="182"/>
      </c>
      <c r="AB1199" s="12">
        <f t="shared" si="183"/>
        <v>0.67446</v>
      </c>
      <c r="AC1199" s="9">
        <f t="shared" si="184"/>
        <v>0.6500000000000057</v>
      </c>
      <c r="AD1199" s="12">
        <f t="shared" si="185"/>
        <v>8630.244</v>
      </c>
      <c r="AE1199" s="12"/>
    </row>
    <row r="1200" spans="1:31" s="13" customFormat="1" ht="38.25" customHeight="1">
      <c r="A1200" s="6" t="s">
        <v>6639</v>
      </c>
      <c r="B1200" s="7"/>
      <c r="C1200" s="7" t="s">
        <v>6640</v>
      </c>
      <c r="D1200" s="6" t="s">
        <v>6634</v>
      </c>
      <c r="E1200" s="6" t="s">
        <v>6635</v>
      </c>
      <c r="F1200" s="6" t="s">
        <v>36</v>
      </c>
      <c r="G1200" s="8" t="s">
        <v>6641</v>
      </c>
      <c r="H1200" s="6">
        <v>4704</v>
      </c>
      <c r="I1200" s="9">
        <v>3152.58</v>
      </c>
      <c r="J1200" s="10">
        <v>0.67019</v>
      </c>
      <c r="K1200" s="8"/>
      <c r="L1200" s="6">
        <v>12</v>
      </c>
      <c r="M1200" s="6"/>
      <c r="N1200" s="8"/>
      <c r="O1200" s="8" t="s">
        <v>55</v>
      </c>
      <c r="P1200" s="11">
        <v>0.67019</v>
      </c>
      <c r="Q1200" s="8" t="s">
        <v>7891</v>
      </c>
      <c r="R1200" s="8" t="s">
        <v>178</v>
      </c>
      <c r="S1200" s="8" t="s">
        <v>6642</v>
      </c>
      <c r="T1200" s="8" t="s">
        <v>6643</v>
      </c>
      <c r="U1200" s="8">
        <v>0</v>
      </c>
      <c r="V1200" s="8">
        <v>37.772372727272725</v>
      </c>
      <c r="W1200" s="8">
        <v>56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0.67451</v>
      </c>
      <c r="AC1200" s="9">
        <f t="shared" si="184"/>
        <v>0.6400000000000006</v>
      </c>
      <c r="AD1200" s="12">
        <f t="shared" si="185"/>
        <v>3152.5737599999998</v>
      </c>
      <c r="AE1200" s="12"/>
    </row>
    <row r="1201" spans="1:31" s="13" customFormat="1" ht="25.5" customHeight="1">
      <c r="A1201" s="6" t="s">
        <v>6644</v>
      </c>
      <c r="B1201" s="7"/>
      <c r="C1201" s="7" t="s">
        <v>6645</v>
      </c>
      <c r="D1201" s="6" t="s">
        <v>6646</v>
      </c>
      <c r="E1201" s="6" t="s">
        <v>6647</v>
      </c>
      <c r="F1201" s="6" t="s">
        <v>6648</v>
      </c>
      <c r="G1201" s="8" t="s">
        <v>6649</v>
      </c>
      <c r="H1201" s="6">
        <v>429850</v>
      </c>
      <c r="I1201" s="9">
        <v>234268.25</v>
      </c>
      <c r="J1201" s="10">
        <v>0.545</v>
      </c>
      <c r="K1201" s="8"/>
      <c r="L1201" s="6">
        <v>12</v>
      </c>
      <c r="M1201" s="6"/>
      <c r="N1201" s="8"/>
      <c r="O1201" s="8" t="s">
        <v>32</v>
      </c>
      <c r="P1201" s="11">
        <v>0.545</v>
      </c>
      <c r="Q1201" s="8" t="s">
        <v>39</v>
      </c>
      <c r="R1201" s="8" t="s">
        <v>166</v>
      </c>
      <c r="S1201" s="8" t="s">
        <v>6650</v>
      </c>
      <c r="T1201" s="8" t="s">
        <v>6651</v>
      </c>
      <c r="U1201" s="8">
        <v>0</v>
      </c>
      <c r="V1201" s="8">
        <v>2.88</v>
      </c>
      <c r="W1201" s="8">
        <v>5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0.576</v>
      </c>
      <c r="AC1201" s="9">
        <f t="shared" si="184"/>
        <v>5.3799999999999955</v>
      </c>
      <c r="AD1201" s="12">
        <f t="shared" si="185"/>
        <v>234268.25000000003</v>
      </c>
      <c r="AE1201" s="12"/>
    </row>
    <row r="1202" spans="1:31" s="13" customFormat="1" ht="25.5" customHeight="1">
      <c r="A1202" s="6" t="s">
        <v>6652</v>
      </c>
      <c r="B1202" s="7"/>
      <c r="C1202" s="7" t="s">
        <v>6653</v>
      </c>
      <c r="D1202" s="6" t="s">
        <v>6654</v>
      </c>
      <c r="E1202" s="6" t="s">
        <v>6655</v>
      </c>
      <c r="F1202" s="6" t="s">
        <v>6656</v>
      </c>
      <c r="G1202" s="8" t="s">
        <v>77</v>
      </c>
      <c r="H1202" s="6">
        <v>2508</v>
      </c>
      <c r="I1202" s="9">
        <v>9705.96</v>
      </c>
      <c r="J1202" s="10">
        <v>3.87</v>
      </c>
      <c r="K1202" s="8"/>
      <c r="L1202" s="6">
        <v>12</v>
      </c>
      <c r="M1202" s="6"/>
      <c r="N1202" s="8"/>
      <c r="O1202" s="8" t="s">
        <v>48</v>
      </c>
      <c r="P1202" s="11">
        <v>3.87</v>
      </c>
      <c r="Q1202" s="8" t="s">
        <v>39</v>
      </c>
      <c r="R1202" s="8" t="s">
        <v>318</v>
      </c>
      <c r="S1202" s="8" t="s">
        <v>6657</v>
      </c>
      <c r="T1202" s="8" t="s">
        <v>6658</v>
      </c>
      <c r="U1202" s="8">
        <v>25.56</v>
      </c>
      <c r="V1202" s="8">
        <v>0</v>
      </c>
      <c r="W1202" s="8">
        <v>3</v>
      </c>
      <c r="X1202" s="8">
        <v>0</v>
      </c>
      <c r="Y1202" s="9">
        <f t="shared" si="180"/>
        <v>23.24</v>
      </c>
      <c r="Z1202" s="12">
        <f t="shared" si="181"/>
        <v>7.74667</v>
      </c>
      <c r="AA1202" s="9">
        <f t="shared" si="182"/>
        <v>50.04</v>
      </c>
      <c r="AB1202" s="12">
        <f t="shared" si="183"/>
      </c>
      <c r="AC1202" s="9">
        <f t="shared" si="184"/>
      </c>
      <c r="AD1202" s="12">
        <f t="shared" si="185"/>
        <v>9705.960000000001</v>
      </c>
      <c r="AE1202" s="12"/>
    </row>
    <row r="1203" spans="1:31" s="13" customFormat="1" ht="25.5" customHeight="1">
      <c r="A1203" s="6" t="s">
        <v>6659</v>
      </c>
      <c r="B1203" s="7"/>
      <c r="C1203" s="7" t="s">
        <v>6660</v>
      </c>
      <c r="D1203" s="6" t="s">
        <v>6661</v>
      </c>
      <c r="E1203" s="6" t="s">
        <v>6662</v>
      </c>
      <c r="F1203" s="6" t="s">
        <v>195</v>
      </c>
      <c r="G1203" s="8" t="s">
        <v>6663</v>
      </c>
      <c r="H1203" s="6">
        <v>6156</v>
      </c>
      <c r="I1203" s="9">
        <v>35273.88</v>
      </c>
      <c r="J1203" s="10">
        <v>5.73</v>
      </c>
      <c r="K1203" s="8"/>
      <c r="L1203" s="6">
        <v>12</v>
      </c>
      <c r="M1203" s="6"/>
      <c r="N1203" s="8"/>
      <c r="O1203" s="8" t="s">
        <v>38</v>
      </c>
      <c r="P1203" s="11">
        <v>5.385</v>
      </c>
      <c r="Q1203" s="8" t="s">
        <v>39</v>
      </c>
      <c r="R1203" s="8" t="s">
        <v>1496</v>
      </c>
      <c r="S1203" s="8" t="s">
        <v>6664</v>
      </c>
      <c r="T1203" s="8" t="s">
        <v>6665</v>
      </c>
      <c r="U1203" s="8">
        <v>0</v>
      </c>
      <c r="V1203" s="8">
        <v>48.04</v>
      </c>
      <c r="W1203" s="8">
        <v>1</v>
      </c>
      <c r="X1203" s="8">
        <v>0</v>
      </c>
      <c r="Y1203" s="9">
        <f t="shared" si="180"/>
      </c>
      <c r="Z1203" s="12">
        <f t="shared" si="181"/>
      </c>
      <c r="AA1203" s="9">
        <f t="shared" si="182"/>
      </c>
      <c r="AB1203" s="12">
        <f t="shared" si="183"/>
        <v>48.04</v>
      </c>
      <c r="AC1203" s="9">
        <f t="shared" si="184"/>
        <v>88.78999999999999</v>
      </c>
      <c r="AD1203" s="12">
        <f t="shared" si="185"/>
        <v>33150.06</v>
      </c>
      <c r="AE1203" s="12"/>
    </row>
    <row r="1204" spans="1:31" s="13" customFormat="1" ht="25.5" customHeight="1">
      <c r="A1204" s="6" t="s">
        <v>6666</v>
      </c>
      <c r="B1204" s="7"/>
      <c r="C1204" s="7" t="s">
        <v>6667</v>
      </c>
      <c r="D1204" s="6" t="s">
        <v>6668</v>
      </c>
      <c r="E1204" s="6" t="s">
        <v>6669</v>
      </c>
      <c r="F1204" s="6" t="s">
        <v>6670</v>
      </c>
      <c r="G1204" s="8" t="s">
        <v>6671</v>
      </c>
      <c r="H1204" s="6">
        <v>5880</v>
      </c>
      <c r="I1204" s="9">
        <v>109317.55</v>
      </c>
      <c r="J1204" s="10">
        <v>18.59142</v>
      </c>
      <c r="K1204" s="8"/>
      <c r="L1204" s="6">
        <v>12</v>
      </c>
      <c r="M1204" s="6"/>
      <c r="N1204" s="8"/>
      <c r="O1204" s="8" t="s">
        <v>48</v>
      </c>
      <c r="P1204" s="11">
        <v>18.59142</v>
      </c>
      <c r="Q1204" s="8" t="s">
        <v>39</v>
      </c>
      <c r="R1204" s="8" t="s">
        <v>588</v>
      </c>
      <c r="S1204" s="8" t="s">
        <v>6672</v>
      </c>
      <c r="T1204" s="8" t="s">
        <v>6673</v>
      </c>
      <c r="U1204" s="8">
        <v>0</v>
      </c>
      <c r="V1204" s="8">
        <v>130.14</v>
      </c>
      <c r="W1204" s="8">
        <v>7</v>
      </c>
      <c r="X1204" s="8">
        <v>0</v>
      </c>
      <c r="Y1204" s="9">
        <f t="shared" si="180"/>
      </c>
      <c r="Z1204" s="12">
        <f t="shared" si="181"/>
      </c>
      <c r="AA1204" s="9">
        <f t="shared" si="182"/>
      </c>
      <c r="AB1204" s="12">
        <f t="shared" si="183"/>
        <v>18.59143</v>
      </c>
      <c r="AC1204" s="9">
        <f t="shared" si="184"/>
        <v>0</v>
      </c>
      <c r="AD1204" s="12">
        <f t="shared" si="185"/>
        <v>109317.5496</v>
      </c>
      <c r="AE1204" s="12"/>
    </row>
    <row r="1205" spans="1:31" s="13" customFormat="1" ht="25.5" customHeight="1">
      <c r="A1205" s="6" t="s">
        <v>6674</v>
      </c>
      <c r="B1205" s="7"/>
      <c r="C1205" s="7" t="s">
        <v>6675</v>
      </c>
      <c r="D1205" s="6" t="s">
        <v>6668</v>
      </c>
      <c r="E1205" s="6" t="s">
        <v>6669</v>
      </c>
      <c r="F1205" s="6" t="s">
        <v>6676</v>
      </c>
      <c r="G1205" s="8" t="s">
        <v>3313</v>
      </c>
      <c r="H1205" s="6">
        <v>2810</v>
      </c>
      <c r="I1205" s="9">
        <v>625000.2</v>
      </c>
      <c r="J1205" s="10">
        <v>222.42</v>
      </c>
      <c r="K1205" s="8"/>
      <c r="L1205" s="6">
        <v>12</v>
      </c>
      <c r="M1205" s="6"/>
      <c r="N1205" s="8"/>
      <c r="O1205" s="8" t="s">
        <v>48</v>
      </c>
      <c r="P1205" s="11">
        <v>222.42</v>
      </c>
      <c r="Q1205" s="8" t="s">
        <v>39</v>
      </c>
      <c r="R1205" s="8" t="s">
        <v>70</v>
      </c>
      <c r="S1205" s="8" t="s">
        <v>6677</v>
      </c>
      <c r="T1205" s="8" t="s">
        <v>6678</v>
      </c>
      <c r="U1205" s="8">
        <v>0</v>
      </c>
      <c r="V1205" s="8">
        <v>225.8</v>
      </c>
      <c r="W1205" s="8">
        <v>1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225.8</v>
      </c>
      <c r="AC1205" s="9">
        <f t="shared" si="184"/>
        <v>1.5</v>
      </c>
      <c r="AD1205" s="12">
        <f t="shared" si="185"/>
        <v>625000.2</v>
      </c>
      <c r="AE1205" s="12"/>
    </row>
    <row r="1206" spans="1:31" s="13" customFormat="1" ht="25.5" customHeight="1">
      <c r="A1206" s="6" t="s">
        <v>6679</v>
      </c>
      <c r="B1206" s="7"/>
      <c r="C1206" s="7" t="s">
        <v>6680</v>
      </c>
      <c r="D1206" s="6" t="s">
        <v>6668</v>
      </c>
      <c r="E1206" s="6" t="s">
        <v>6669</v>
      </c>
      <c r="F1206" s="6" t="s">
        <v>6676</v>
      </c>
      <c r="G1206" s="8" t="s">
        <v>1164</v>
      </c>
      <c r="H1206" s="6">
        <v>1818</v>
      </c>
      <c r="I1206" s="9">
        <v>210851.64</v>
      </c>
      <c r="J1206" s="10">
        <v>115.98</v>
      </c>
      <c r="K1206" s="8"/>
      <c r="L1206" s="6">
        <v>12</v>
      </c>
      <c r="M1206" s="6"/>
      <c r="N1206" s="8"/>
      <c r="O1206" s="8" t="s">
        <v>48</v>
      </c>
      <c r="P1206" s="11">
        <v>115.98</v>
      </c>
      <c r="Q1206" s="8" t="s">
        <v>39</v>
      </c>
      <c r="R1206" s="8" t="s">
        <v>70</v>
      </c>
      <c r="S1206" s="8" t="s">
        <v>6681</v>
      </c>
      <c r="T1206" s="8" t="s">
        <v>6682</v>
      </c>
      <c r="U1206" s="8">
        <v>260.37</v>
      </c>
      <c r="V1206" s="8">
        <v>0</v>
      </c>
      <c r="W1206" s="8">
        <v>1</v>
      </c>
      <c r="X1206" s="8">
        <v>0</v>
      </c>
      <c r="Y1206" s="9">
        <f t="shared" si="180"/>
        <v>236.7</v>
      </c>
      <c r="Z1206" s="12">
        <f t="shared" si="181"/>
        <v>236.7</v>
      </c>
      <c r="AA1206" s="9">
        <f t="shared" si="182"/>
        <v>51</v>
      </c>
      <c r="AB1206" s="12">
        <f t="shared" si="183"/>
      </c>
      <c r="AC1206" s="9">
        <f t="shared" si="184"/>
      </c>
      <c r="AD1206" s="12">
        <f t="shared" si="185"/>
        <v>210851.64</v>
      </c>
      <c r="AE1206" s="12"/>
    </row>
    <row r="1207" spans="1:31" s="13" customFormat="1" ht="25.5" customHeight="1">
      <c r="A1207" s="6" t="s">
        <v>6683</v>
      </c>
      <c r="B1207" s="7"/>
      <c r="C1207" s="7" t="s">
        <v>6684</v>
      </c>
      <c r="D1207" s="6" t="s">
        <v>6668</v>
      </c>
      <c r="E1207" s="6" t="s">
        <v>6669</v>
      </c>
      <c r="F1207" s="6" t="s">
        <v>6685</v>
      </c>
      <c r="G1207" s="8" t="s">
        <v>1249</v>
      </c>
      <c r="H1207" s="6">
        <v>5192</v>
      </c>
      <c r="I1207" s="9">
        <v>1032013.84</v>
      </c>
      <c r="J1207" s="10">
        <v>198.77</v>
      </c>
      <c r="K1207" s="8"/>
      <c r="L1207" s="6">
        <v>12</v>
      </c>
      <c r="M1207" s="6"/>
      <c r="N1207" s="8"/>
      <c r="O1207" s="8" t="s">
        <v>32</v>
      </c>
      <c r="P1207" s="11">
        <v>198.77</v>
      </c>
      <c r="Q1207" s="8" t="s">
        <v>39</v>
      </c>
      <c r="R1207" s="8" t="s">
        <v>1588</v>
      </c>
      <c r="S1207" s="8" t="s">
        <v>6686</v>
      </c>
      <c r="T1207" s="8" t="s">
        <v>6687</v>
      </c>
      <c r="U1207" s="8">
        <v>0</v>
      </c>
      <c r="V1207" s="8">
        <v>198.77</v>
      </c>
      <c r="W1207" s="8">
        <v>1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198.77</v>
      </c>
      <c r="AC1207" s="9">
        <f t="shared" si="184"/>
        <v>0</v>
      </c>
      <c r="AD1207" s="12">
        <f t="shared" si="185"/>
        <v>1032013.8400000001</v>
      </c>
      <c r="AE1207" s="12"/>
    </row>
    <row r="1208" spans="1:31" s="13" customFormat="1" ht="25.5" customHeight="1">
      <c r="A1208" s="6" t="s">
        <v>6688</v>
      </c>
      <c r="B1208" s="7"/>
      <c r="C1208" s="7" t="s">
        <v>6689</v>
      </c>
      <c r="D1208" s="6" t="s">
        <v>6668</v>
      </c>
      <c r="E1208" s="6" t="s">
        <v>6669</v>
      </c>
      <c r="F1208" s="6" t="s">
        <v>6670</v>
      </c>
      <c r="G1208" s="8" t="s">
        <v>1244</v>
      </c>
      <c r="H1208" s="6">
        <v>7798</v>
      </c>
      <c r="I1208" s="9">
        <v>35681.39</v>
      </c>
      <c r="J1208" s="10">
        <v>4.57571</v>
      </c>
      <c r="K1208" s="8"/>
      <c r="L1208" s="6">
        <v>12</v>
      </c>
      <c r="M1208" s="6"/>
      <c r="N1208" s="8"/>
      <c r="O1208" s="8" t="s">
        <v>48</v>
      </c>
      <c r="P1208" s="11">
        <v>4.57571</v>
      </c>
      <c r="Q1208" s="8" t="s">
        <v>39</v>
      </c>
      <c r="R1208" s="8" t="s">
        <v>588</v>
      </c>
      <c r="S1208" s="8" t="s">
        <v>6690</v>
      </c>
      <c r="T1208" s="8" t="s">
        <v>6691</v>
      </c>
      <c r="U1208" s="8">
        <v>0</v>
      </c>
      <c r="V1208" s="8">
        <v>32.03</v>
      </c>
      <c r="W1208" s="8">
        <v>7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4.57571</v>
      </c>
      <c r="AC1208" s="9">
        <f t="shared" si="184"/>
        <v>0</v>
      </c>
      <c r="AD1208" s="12">
        <f t="shared" si="185"/>
        <v>35681.38658</v>
      </c>
      <c r="AE1208" s="12"/>
    </row>
    <row r="1209" spans="1:31" s="13" customFormat="1" ht="25.5" customHeight="1">
      <c r="A1209" s="6" t="s">
        <v>6692</v>
      </c>
      <c r="B1209" s="7"/>
      <c r="C1209" s="7" t="s">
        <v>6693</v>
      </c>
      <c r="D1209" s="6" t="s">
        <v>6668</v>
      </c>
      <c r="E1209" s="6" t="s">
        <v>6669</v>
      </c>
      <c r="F1209" s="6" t="s">
        <v>6670</v>
      </c>
      <c r="G1209" s="8" t="s">
        <v>6694</v>
      </c>
      <c r="H1209" s="6">
        <v>8246</v>
      </c>
      <c r="I1209" s="9">
        <v>81941.66</v>
      </c>
      <c r="J1209" s="10">
        <v>9.93714</v>
      </c>
      <c r="K1209" s="8"/>
      <c r="L1209" s="6">
        <v>12</v>
      </c>
      <c r="M1209" s="6"/>
      <c r="N1209" s="8"/>
      <c r="O1209" s="8" t="s">
        <v>48</v>
      </c>
      <c r="P1209" s="11">
        <v>9.93714</v>
      </c>
      <c r="Q1209" s="8" t="s">
        <v>39</v>
      </c>
      <c r="R1209" s="8" t="s">
        <v>588</v>
      </c>
      <c r="S1209" s="8" t="s">
        <v>6695</v>
      </c>
      <c r="T1209" s="8" t="s">
        <v>6696</v>
      </c>
      <c r="U1209" s="8">
        <v>0</v>
      </c>
      <c r="V1209" s="8">
        <v>69.56</v>
      </c>
      <c r="W1209" s="8">
        <v>7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9.93714</v>
      </c>
      <c r="AC1209" s="9">
        <f t="shared" si="184"/>
        <v>0</v>
      </c>
      <c r="AD1209" s="12">
        <f t="shared" si="185"/>
        <v>81941.65643999999</v>
      </c>
      <c r="AE1209" s="12"/>
    </row>
    <row r="1210" spans="1:31" s="13" customFormat="1" ht="25.5" customHeight="1">
      <c r="A1210" s="6" t="s">
        <v>6697</v>
      </c>
      <c r="B1210" s="7"/>
      <c r="C1210" s="7" t="s">
        <v>6698</v>
      </c>
      <c r="D1210" s="6" t="s">
        <v>6668</v>
      </c>
      <c r="E1210" s="6" t="s">
        <v>6669</v>
      </c>
      <c r="F1210" s="6" t="s">
        <v>6670</v>
      </c>
      <c r="G1210" s="8" t="s">
        <v>6699</v>
      </c>
      <c r="H1210" s="6">
        <v>6132</v>
      </c>
      <c r="I1210" s="9">
        <v>80548.18</v>
      </c>
      <c r="J1210" s="10">
        <v>13.13571</v>
      </c>
      <c r="K1210" s="8"/>
      <c r="L1210" s="6">
        <v>12</v>
      </c>
      <c r="M1210" s="6"/>
      <c r="N1210" s="8"/>
      <c r="O1210" s="8" t="s">
        <v>48</v>
      </c>
      <c r="P1210" s="11">
        <v>13.13571</v>
      </c>
      <c r="Q1210" s="8" t="s">
        <v>39</v>
      </c>
      <c r="R1210" s="8" t="s">
        <v>588</v>
      </c>
      <c r="S1210" s="8" t="s">
        <v>6700</v>
      </c>
      <c r="T1210" s="8" t="s">
        <v>6701</v>
      </c>
      <c r="U1210" s="8">
        <v>0</v>
      </c>
      <c r="V1210" s="8">
        <v>91.95</v>
      </c>
      <c r="W1210" s="8">
        <v>7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13.13571</v>
      </c>
      <c r="AC1210" s="9">
        <f t="shared" si="184"/>
        <v>0</v>
      </c>
      <c r="AD1210" s="12">
        <f t="shared" si="185"/>
        <v>80548.17371999999</v>
      </c>
      <c r="AE1210" s="12"/>
    </row>
    <row r="1211" spans="1:31" s="13" customFormat="1" ht="25.5" customHeight="1">
      <c r="A1211" s="6" t="s">
        <v>6702</v>
      </c>
      <c r="B1211" s="7"/>
      <c r="C1211" s="7" t="s">
        <v>6703</v>
      </c>
      <c r="D1211" s="6" t="s">
        <v>6668</v>
      </c>
      <c r="E1211" s="6" t="s">
        <v>6669</v>
      </c>
      <c r="F1211" s="6" t="s">
        <v>6670</v>
      </c>
      <c r="G1211" s="8" t="s">
        <v>6704</v>
      </c>
      <c r="H1211" s="6">
        <v>3654</v>
      </c>
      <c r="I1211" s="9">
        <v>88405.9</v>
      </c>
      <c r="J1211" s="10">
        <v>24.19428</v>
      </c>
      <c r="K1211" s="8"/>
      <c r="L1211" s="6">
        <v>12</v>
      </c>
      <c r="M1211" s="6"/>
      <c r="N1211" s="8"/>
      <c r="O1211" s="8" t="s">
        <v>48</v>
      </c>
      <c r="P1211" s="11">
        <v>24.19428</v>
      </c>
      <c r="Q1211" s="8" t="s">
        <v>39</v>
      </c>
      <c r="R1211" s="8" t="s">
        <v>588</v>
      </c>
      <c r="S1211" s="8" t="s">
        <v>6705</v>
      </c>
      <c r="T1211" s="8" t="s">
        <v>6706</v>
      </c>
      <c r="U1211" s="8">
        <v>0</v>
      </c>
      <c r="V1211" s="8">
        <v>169.36</v>
      </c>
      <c r="W1211" s="8">
        <v>7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24.19429</v>
      </c>
      <c r="AC1211" s="9">
        <f t="shared" si="184"/>
        <v>0</v>
      </c>
      <c r="AD1211" s="12">
        <f t="shared" si="185"/>
        <v>88405.89912</v>
      </c>
      <c r="AE1211" s="12"/>
    </row>
    <row r="1212" spans="1:31" s="13" customFormat="1" ht="25.5" customHeight="1">
      <c r="A1212" s="6" t="s">
        <v>6707</v>
      </c>
      <c r="B1212" s="7"/>
      <c r="C1212" s="7" t="s">
        <v>6708</v>
      </c>
      <c r="D1212" s="6" t="s">
        <v>6668</v>
      </c>
      <c r="E1212" s="6" t="s">
        <v>6669</v>
      </c>
      <c r="F1212" s="6" t="s">
        <v>6670</v>
      </c>
      <c r="G1212" s="8" t="s">
        <v>6709</v>
      </c>
      <c r="H1212" s="6">
        <v>5696</v>
      </c>
      <c r="I1212" s="9">
        <v>155543.52</v>
      </c>
      <c r="J1212" s="10">
        <v>27.3075</v>
      </c>
      <c r="K1212" s="8"/>
      <c r="L1212" s="6">
        <v>12</v>
      </c>
      <c r="M1212" s="6"/>
      <c r="N1212" s="8"/>
      <c r="O1212" s="8" t="s">
        <v>48</v>
      </c>
      <c r="P1212" s="11">
        <v>27.3075</v>
      </c>
      <c r="Q1212" s="8" t="s">
        <v>39</v>
      </c>
      <c r="R1212" s="8" t="s">
        <v>588</v>
      </c>
      <c r="S1212" s="8" t="s">
        <v>6710</v>
      </c>
      <c r="T1212" s="8" t="s">
        <v>6711</v>
      </c>
      <c r="U1212" s="8">
        <v>0</v>
      </c>
      <c r="V1212" s="8">
        <v>109.23</v>
      </c>
      <c r="W1212" s="8">
        <v>4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27.3075</v>
      </c>
      <c r="AC1212" s="9">
        <f t="shared" si="184"/>
        <v>0</v>
      </c>
      <c r="AD1212" s="12">
        <f t="shared" si="185"/>
        <v>155543.52000000002</v>
      </c>
      <c r="AE1212" s="12"/>
    </row>
    <row r="1213" spans="1:31" s="13" customFormat="1" ht="25.5" customHeight="1">
      <c r="A1213" s="6" t="s">
        <v>6712</v>
      </c>
      <c r="B1213" s="7"/>
      <c r="C1213" s="7" t="s">
        <v>6713</v>
      </c>
      <c r="D1213" s="6" t="s">
        <v>6668</v>
      </c>
      <c r="E1213" s="6" t="s">
        <v>6669</v>
      </c>
      <c r="F1213" s="6" t="s">
        <v>6670</v>
      </c>
      <c r="G1213" s="8" t="s">
        <v>6714</v>
      </c>
      <c r="H1213" s="6">
        <v>4744</v>
      </c>
      <c r="I1213" s="9">
        <v>159303.52</v>
      </c>
      <c r="J1213" s="10">
        <v>33.58</v>
      </c>
      <c r="K1213" s="8"/>
      <c r="L1213" s="6">
        <v>12</v>
      </c>
      <c r="M1213" s="6"/>
      <c r="N1213" s="8"/>
      <c r="O1213" s="8" t="s">
        <v>48</v>
      </c>
      <c r="P1213" s="11">
        <v>33.58</v>
      </c>
      <c r="Q1213" s="8" t="s">
        <v>39</v>
      </c>
      <c r="R1213" s="8" t="s">
        <v>588</v>
      </c>
      <c r="S1213" s="8" t="s">
        <v>6715</v>
      </c>
      <c r="T1213" s="8" t="s">
        <v>6716</v>
      </c>
      <c r="U1213" s="8">
        <v>0</v>
      </c>
      <c r="V1213" s="8">
        <v>134.32</v>
      </c>
      <c r="W1213" s="8">
        <v>4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33.58</v>
      </c>
      <c r="AC1213" s="9">
        <f t="shared" si="184"/>
        <v>0</v>
      </c>
      <c r="AD1213" s="12">
        <f t="shared" si="185"/>
        <v>159303.52</v>
      </c>
      <c r="AE1213" s="12"/>
    </row>
    <row r="1214" spans="1:31" s="13" customFormat="1" ht="25.5" customHeight="1">
      <c r="A1214" s="6" t="s">
        <v>6717</v>
      </c>
      <c r="B1214" s="7"/>
      <c r="C1214" s="7" t="s">
        <v>6718</v>
      </c>
      <c r="D1214" s="6" t="s">
        <v>6668</v>
      </c>
      <c r="E1214" s="6" t="s">
        <v>6669</v>
      </c>
      <c r="F1214" s="6" t="s">
        <v>6670</v>
      </c>
      <c r="G1214" s="8" t="s">
        <v>6719</v>
      </c>
      <c r="H1214" s="6">
        <v>3536</v>
      </c>
      <c r="I1214" s="9">
        <v>138133.84</v>
      </c>
      <c r="J1214" s="10">
        <v>39.065</v>
      </c>
      <c r="K1214" s="8"/>
      <c r="L1214" s="6">
        <v>12</v>
      </c>
      <c r="M1214" s="6"/>
      <c r="N1214" s="8"/>
      <c r="O1214" s="8" t="s">
        <v>48</v>
      </c>
      <c r="P1214" s="11">
        <v>39.065</v>
      </c>
      <c r="Q1214" s="8" t="s">
        <v>39</v>
      </c>
      <c r="R1214" s="8" t="s">
        <v>588</v>
      </c>
      <c r="S1214" s="8" t="s">
        <v>6720</v>
      </c>
      <c r="T1214" s="8" t="s">
        <v>6721</v>
      </c>
      <c r="U1214" s="8">
        <v>0</v>
      </c>
      <c r="V1214" s="8">
        <v>156.26</v>
      </c>
      <c r="W1214" s="8">
        <v>4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39.065</v>
      </c>
      <c r="AC1214" s="9">
        <f t="shared" si="184"/>
        <v>0</v>
      </c>
      <c r="AD1214" s="12">
        <f t="shared" si="185"/>
        <v>138133.84</v>
      </c>
      <c r="AE1214" s="12"/>
    </row>
    <row r="1215" spans="1:31" s="13" customFormat="1" ht="25.5" customHeight="1">
      <c r="A1215" s="6" t="s">
        <v>6722</v>
      </c>
      <c r="B1215" s="7"/>
      <c r="C1215" s="7" t="s">
        <v>6723</v>
      </c>
      <c r="D1215" s="6" t="s">
        <v>6668</v>
      </c>
      <c r="E1215" s="6" t="s">
        <v>6669</v>
      </c>
      <c r="F1215" s="6" t="s">
        <v>6670</v>
      </c>
      <c r="G1215" s="8" t="s">
        <v>6724</v>
      </c>
      <c r="H1215" s="6">
        <v>2000</v>
      </c>
      <c r="I1215" s="9">
        <v>89395</v>
      </c>
      <c r="J1215" s="10">
        <v>44.6975</v>
      </c>
      <c r="K1215" s="8"/>
      <c r="L1215" s="6">
        <v>12</v>
      </c>
      <c r="M1215" s="6"/>
      <c r="N1215" s="8"/>
      <c r="O1215" s="8" t="s">
        <v>48</v>
      </c>
      <c r="P1215" s="11">
        <v>44.6975</v>
      </c>
      <c r="Q1215" s="8" t="s">
        <v>39</v>
      </c>
      <c r="R1215" s="8" t="s">
        <v>588</v>
      </c>
      <c r="S1215" s="8" t="s">
        <v>6725</v>
      </c>
      <c r="T1215" s="8" t="s">
        <v>6726</v>
      </c>
      <c r="U1215" s="8">
        <v>0</v>
      </c>
      <c r="V1215" s="8">
        <v>178.79</v>
      </c>
      <c r="W1215" s="8">
        <v>4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44.6975</v>
      </c>
      <c r="AC1215" s="9">
        <f t="shared" si="184"/>
        <v>0</v>
      </c>
      <c r="AD1215" s="12">
        <f t="shared" si="185"/>
        <v>89395</v>
      </c>
      <c r="AE1215" s="12"/>
    </row>
    <row r="1216" spans="1:31" s="13" customFormat="1" ht="38.25" customHeight="1">
      <c r="A1216" s="6" t="s">
        <v>6727</v>
      </c>
      <c r="B1216" s="7"/>
      <c r="C1216" s="7" t="s">
        <v>6728</v>
      </c>
      <c r="D1216" s="6" t="s">
        <v>6668</v>
      </c>
      <c r="E1216" s="6" t="s">
        <v>6669</v>
      </c>
      <c r="F1216" s="6" t="s">
        <v>6729</v>
      </c>
      <c r="G1216" s="8" t="s">
        <v>6730</v>
      </c>
      <c r="H1216" s="6">
        <v>2004</v>
      </c>
      <c r="I1216" s="9">
        <v>292131.59</v>
      </c>
      <c r="J1216" s="10">
        <v>145.75</v>
      </c>
      <c r="K1216" s="8"/>
      <c r="L1216" s="6">
        <v>12</v>
      </c>
      <c r="M1216" s="6"/>
      <c r="N1216" s="8"/>
      <c r="O1216" s="8" t="s">
        <v>55</v>
      </c>
      <c r="P1216" s="11">
        <v>145.75</v>
      </c>
      <c r="Q1216" s="8" t="s">
        <v>39</v>
      </c>
      <c r="R1216" s="8" t="s">
        <v>104</v>
      </c>
      <c r="S1216" s="8" t="s">
        <v>6731</v>
      </c>
      <c r="T1216" s="8" t="s">
        <v>6732</v>
      </c>
      <c r="U1216" s="8">
        <v>0</v>
      </c>
      <c r="V1216" s="8">
        <v>145.76</v>
      </c>
      <c r="W1216" s="8">
        <v>1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145.76</v>
      </c>
      <c r="AC1216" s="9">
        <f t="shared" si="184"/>
        <v>0.010000000000005116</v>
      </c>
      <c r="AD1216" s="12">
        <f t="shared" si="185"/>
        <v>292083</v>
      </c>
      <c r="AE1216" s="12"/>
    </row>
    <row r="1217" spans="1:31" s="13" customFormat="1" ht="25.5" customHeight="1">
      <c r="A1217" s="6" t="s">
        <v>6733</v>
      </c>
      <c r="B1217" s="7"/>
      <c r="C1217" s="7" t="s">
        <v>6734</v>
      </c>
      <c r="D1217" s="6" t="s">
        <v>6668</v>
      </c>
      <c r="E1217" s="6" t="s">
        <v>6669</v>
      </c>
      <c r="F1217" s="6" t="s">
        <v>844</v>
      </c>
      <c r="G1217" s="8" t="s">
        <v>2263</v>
      </c>
      <c r="H1217" s="6">
        <v>2974</v>
      </c>
      <c r="I1217" s="9">
        <v>589327.84</v>
      </c>
      <c r="J1217" s="10">
        <v>198.16</v>
      </c>
      <c r="K1217" s="8"/>
      <c r="L1217" s="6">
        <v>12</v>
      </c>
      <c r="M1217" s="6"/>
      <c r="N1217" s="8"/>
      <c r="O1217" s="8" t="s">
        <v>38</v>
      </c>
      <c r="P1217" s="11">
        <v>198.16</v>
      </c>
      <c r="Q1217" s="8" t="s">
        <v>39</v>
      </c>
      <c r="R1217" s="8" t="s">
        <v>4038</v>
      </c>
      <c r="S1217" s="8" t="s">
        <v>6735</v>
      </c>
      <c r="T1217" s="8" t="s">
        <v>6736</v>
      </c>
      <c r="U1217" s="8">
        <v>0</v>
      </c>
      <c r="V1217" s="8">
        <v>297.32</v>
      </c>
      <c r="W1217" s="8">
        <v>1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297.32</v>
      </c>
      <c r="AC1217" s="9">
        <f t="shared" si="184"/>
        <v>33.349999999999994</v>
      </c>
      <c r="AD1217" s="12">
        <f t="shared" si="185"/>
        <v>589327.84</v>
      </c>
      <c r="AE1217" s="12"/>
    </row>
    <row r="1218" spans="1:31" s="13" customFormat="1" ht="25.5" customHeight="1">
      <c r="A1218" s="6" t="s">
        <v>6737</v>
      </c>
      <c r="B1218" s="7"/>
      <c r="C1218" s="7" t="s">
        <v>6738</v>
      </c>
      <c r="D1218" s="6" t="s">
        <v>6668</v>
      </c>
      <c r="E1218" s="6" t="s">
        <v>6669</v>
      </c>
      <c r="F1218" s="6" t="s">
        <v>6729</v>
      </c>
      <c r="G1218" s="8" t="s">
        <v>6739</v>
      </c>
      <c r="H1218" s="6">
        <v>174</v>
      </c>
      <c r="I1218" s="9">
        <v>64188.6</v>
      </c>
      <c r="J1218" s="10">
        <v>368.9</v>
      </c>
      <c r="K1218" s="8"/>
      <c r="L1218" s="6">
        <v>12</v>
      </c>
      <c r="M1218" s="6"/>
      <c r="N1218" s="8"/>
      <c r="O1218" s="8" t="s">
        <v>32</v>
      </c>
      <c r="P1218" s="11">
        <v>368.9</v>
      </c>
      <c r="Q1218" s="8" t="s">
        <v>39</v>
      </c>
      <c r="R1218" s="8" t="s">
        <v>3471</v>
      </c>
      <c r="S1218" s="8" t="s">
        <v>6740</v>
      </c>
      <c r="T1218" s="8" t="s">
        <v>6741</v>
      </c>
      <c r="U1218" s="8">
        <v>0</v>
      </c>
      <c r="V1218" s="8">
        <v>368.9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368.9</v>
      </c>
      <c r="AC1218" s="9">
        <f t="shared" si="184"/>
        <v>0</v>
      </c>
      <c r="AD1218" s="12">
        <f t="shared" si="185"/>
        <v>64188.6</v>
      </c>
      <c r="AE1218" s="12"/>
    </row>
    <row r="1219" spans="1:31" s="13" customFormat="1" ht="25.5" customHeight="1">
      <c r="A1219" s="6" t="s">
        <v>6742</v>
      </c>
      <c r="B1219" s="7"/>
      <c r="C1219" s="7" t="s">
        <v>6743</v>
      </c>
      <c r="D1219" s="6" t="s">
        <v>6668</v>
      </c>
      <c r="E1219" s="6" t="s">
        <v>6669</v>
      </c>
      <c r="F1219" s="6" t="s">
        <v>6670</v>
      </c>
      <c r="G1219" s="8" t="s">
        <v>6744</v>
      </c>
      <c r="H1219" s="6">
        <v>4776</v>
      </c>
      <c r="I1219" s="9">
        <v>240447.72</v>
      </c>
      <c r="J1219" s="10">
        <v>50.345</v>
      </c>
      <c r="K1219" s="8"/>
      <c r="L1219" s="6">
        <v>12</v>
      </c>
      <c r="M1219" s="6"/>
      <c r="N1219" s="8"/>
      <c r="O1219" s="8" t="s">
        <v>48</v>
      </c>
      <c r="P1219" s="11">
        <v>50.345</v>
      </c>
      <c r="Q1219" s="8" t="s">
        <v>39</v>
      </c>
      <c r="R1219" s="8" t="s">
        <v>588</v>
      </c>
      <c r="S1219" s="8" t="s">
        <v>6745</v>
      </c>
      <c r="T1219" s="8" t="s">
        <v>6746</v>
      </c>
      <c r="U1219" s="8">
        <v>0</v>
      </c>
      <c r="V1219" s="8">
        <v>201.38</v>
      </c>
      <c r="W1219" s="8">
        <v>4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50.345</v>
      </c>
      <c r="AC1219" s="9">
        <f t="shared" si="184"/>
        <v>0</v>
      </c>
      <c r="AD1219" s="12">
        <f t="shared" si="185"/>
        <v>240447.72</v>
      </c>
      <c r="AE1219" s="12"/>
    </row>
    <row r="1220" spans="1:31" s="13" customFormat="1" ht="38.25" customHeight="1">
      <c r="A1220" s="6" t="s">
        <v>6747</v>
      </c>
      <c r="B1220" s="7"/>
      <c r="C1220" s="7" t="s">
        <v>6748</v>
      </c>
      <c r="D1220" s="6" t="s">
        <v>6668</v>
      </c>
      <c r="E1220" s="6" t="s">
        <v>6669</v>
      </c>
      <c r="F1220" s="6" t="s">
        <v>6749</v>
      </c>
      <c r="G1220" s="8" t="s">
        <v>6750</v>
      </c>
      <c r="H1220" s="6">
        <v>2216</v>
      </c>
      <c r="I1220" s="9">
        <v>168305.2</v>
      </c>
      <c r="J1220" s="10">
        <v>75.95</v>
      </c>
      <c r="K1220" s="8"/>
      <c r="L1220" s="6">
        <v>12</v>
      </c>
      <c r="M1220" s="6"/>
      <c r="N1220" s="8"/>
      <c r="O1220" s="8" t="s">
        <v>55</v>
      </c>
      <c r="P1220" s="11">
        <v>75.95</v>
      </c>
      <c r="Q1220" s="8" t="s">
        <v>39</v>
      </c>
      <c r="R1220" s="8" t="s">
        <v>104</v>
      </c>
      <c r="S1220" s="8" t="s">
        <v>6751</v>
      </c>
      <c r="T1220" s="8" t="s">
        <v>6752</v>
      </c>
      <c r="U1220" s="8">
        <v>0</v>
      </c>
      <c r="V1220" s="8">
        <v>76.71</v>
      </c>
      <c r="W1220" s="8">
        <v>1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76.71</v>
      </c>
      <c r="AC1220" s="9">
        <f t="shared" si="184"/>
        <v>0.9899999999999949</v>
      </c>
      <c r="AD1220" s="12">
        <f t="shared" si="185"/>
        <v>168305.2</v>
      </c>
      <c r="AE1220" s="12"/>
    </row>
    <row r="1221" spans="1:31" s="13" customFormat="1" ht="25.5" customHeight="1">
      <c r="A1221" s="6" t="s">
        <v>6753</v>
      </c>
      <c r="B1221" s="7"/>
      <c r="C1221" s="7" t="s">
        <v>6754</v>
      </c>
      <c r="D1221" s="6" t="s">
        <v>6668</v>
      </c>
      <c r="E1221" s="6" t="s">
        <v>6669</v>
      </c>
      <c r="F1221" s="6" t="s">
        <v>6755</v>
      </c>
      <c r="G1221" s="8" t="s">
        <v>91</v>
      </c>
      <c r="H1221" s="6">
        <v>5396</v>
      </c>
      <c r="I1221" s="9">
        <v>560050.84</v>
      </c>
      <c r="J1221" s="10">
        <v>103.79</v>
      </c>
      <c r="K1221" s="8"/>
      <c r="L1221" s="6">
        <v>12</v>
      </c>
      <c r="M1221" s="6"/>
      <c r="N1221" s="8"/>
      <c r="O1221" s="8" t="s">
        <v>48</v>
      </c>
      <c r="P1221" s="11">
        <v>103.79</v>
      </c>
      <c r="Q1221" s="8" t="s">
        <v>39</v>
      </c>
      <c r="R1221" s="8" t="s">
        <v>933</v>
      </c>
      <c r="S1221" s="8" t="s">
        <v>6756</v>
      </c>
      <c r="T1221" s="8" t="s">
        <v>6757</v>
      </c>
      <c r="U1221" s="8">
        <v>0</v>
      </c>
      <c r="V1221" s="8">
        <v>103.79</v>
      </c>
      <c r="W1221" s="8">
        <v>1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103.79</v>
      </c>
      <c r="AC1221" s="9">
        <f t="shared" si="184"/>
        <v>0</v>
      </c>
      <c r="AD1221" s="12">
        <f t="shared" si="185"/>
        <v>560050.8400000001</v>
      </c>
      <c r="AE1221" s="12"/>
    </row>
    <row r="1222" spans="1:31" s="13" customFormat="1" ht="38.25" customHeight="1">
      <c r="A1222" s="6" t="s">
        <v>6758</v>
      </c>
      <c r="B1222" s="7"/>
      <c r="C1222" s="7" t="s">
        <v>6759</v>
      </c>
      <c r="D1222" s="6" t="s">
        <v>6668</v>
      </c>
      <c r="E1222" s="6" t="s">
        <v>6669</v>
      </c>
      <c r="F1222" s="6" t="s">
        <v>6729</v>
      </c>
      <c r="G1222" s="8" t="s">
        <v>6760</v>
      </c>
      <c r="H1222" s="6">
        <v>1881</v>
      </c>
      <c r="I1222" s="9">
        <v>142861.95</v>
      </c>
      <c r="J1222" s="10">
        <v>75.95</v>
      </c>
      <c r="K1222" s="8"/>
      <c r="L1222" s="6">
        <v>12</v>
      </c>
      <c r="M1222" s="6"/>
      <c r="N1222" s="8"/>
      <c r="O1222" s="8" t="s">
        <v>55</v>
      </c>
      <c r="P1222" s="11">
        <v>75.95</v>
      </c>
      <c r="Q1222" s="8" t="s">
        <v>39</v>
      </c>
      <c r="R1222" s="8" t="s">
        <v>104</v>
      </c>
      <c r="S1222" s="8" t="s">
        <v>6751</v>
      </c>
      <c r="T1222" s="8" t="s">
        <v>6752</v>
      </c>
      <c r="U1222" s="8">
        <v>0</v>
      </c>
      <c r="V1222" s="8">
        <v>76.71</v>
      </c>
      <c r="W1222" s="8">
        <v>1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76.71</v>
      </c>
      <c r="AC1222" s="9">
        <f t="shared" si="184"/>
        <v>0.9899999999999949</v>
      </c>
      <c r="AD1222" s="12">
        <f t="shared" si="185"/>
        <v>142861.95</v>
      </c>
      <c r="AE1222" s="12"/>
    </row>
    <row r="1223" spans="1:31" s="13" customFormat="1" ht="25.5" customHeight="1">
      <c r="A1223" s="6" t="s">
        <v>6761</v>
      </c>
      <c r="B1223" s="7"/>
      <c r="C1223" s="7" t="s">
        <v>6762</v>
      </c>
      <c r="D1223" s="6" t="s">
        <v>6668</v>
      </c>
      <c r="E1223" s="6" t="s">
        <v>6669</v>
      </c>
      <c r="F1223" s="6" t="s">
        <v>6763</v>
      </c>
      <c r="G1223" s="8" t="s">
        <v>6764</v>
      </c>
      <c r="H1223" s="6">
        <v>400</v>
      </c>
      <c r="I1223" s="9">
        <v>56288</v>
      </c>
      <c r="J1223" s="10">
        <v>140.72</v>
      </c>
      <c r="K1223" s="8"/>
      <c r="L1223" s="6">
        <v>12</v>
      </c>
      <c r="M1223" s="6"/>
      <c r="N1223" s="8"/>
      <c r="O1223" s="8" t="s">
        <v>48</v>
      </c>
      <c r="P1223" s="11">
        <v>140.72</v>
      </c>
      <c r="Q1223" s="8" t="s">
        <v>39</v>
      </c>
      <c r="R1223" s="8" t="s">
        <v>588</v>
      </c>
      <c r="S1223" s="8" t="s">
        <v>6765</v>
      </c>
      <c r="T1223" s="8" t="s">
        <v>6766</v>
      </c>
      <c r="U1223" s="8">
        <v>0</v>
      </c>
      <c r="V1223" s="8">
        <v>140.72</v>
      </c>
      <c r="W1223" s="8">
        <v>1</v>
      </c>
      <c r="X1223" s="8">
        <v>0</v>
      </c>
      <c r="Y1223" s="9">
        <f t="shared" si="180"/>
      </c>
      <c r="Z1223" s="12">
        <f t="shared" si="181"/>
      </c>
      <c r="AA1223" s="9">
        <f t="shared" si="182"/>
      </c>
      <c r="AB1223" s="12">
        <f t="shared" si="183"/>
        <v>140.72</v>
      </c>
      <c r="AC1223" s="9">
        <f t="shared" si="184"/>
        <v>0</v>
      </c>
      <c r="AD1223" s="12">
        <f t="shared" si="185"/>
        <v>56288</v>
      </c>
      <c r="AE1223" s="12"/>
    </row>
    <row r="1224" spans="1:31" s="13" customFormat="1" ht="38.25" customHeight="1">
      <c r="A1224" s="6" t="s">
        <v>6767</v>
      </c>
      <c r="B1224" s="7"/>
      <c r="C1224" s="7" t="s">
        <v>6768</v>
      </c>
      <c r="D1224" s="6" t="s">
        <v>6668</v>
      </c>
      <c r="E1224" s="6" t="s">
        <v>6669</v>
      </c>
      <c r="F1224" s="6" t="s">
        <v>6749</v>
      </c>
      <c r="G1224" s="8" t="s">
        <v>6769</v>
      </c>
      <c r="H1224" s="6">
        <v>3416</v>
      </c>
      <c r="I1224" s="9">
        <v>497882</v>
      </c>
      <c r="J1224" s="10">
        <v>145.75</v>
      </c>
      <c r="K1224" s="8"/>
      <c r="L1224" s="6">
        <v>12</v>
      </c>
      <c r="M1224" s="6"/>
      <c r="N1224" s="8"/>
      <c r="O1224" s="8" t="s">
        <v>55</v>
      </c>
      <c r="P1224" s="11">
        <v>145.75</v>
      </c>
      <c r="Q1224" s="8" t="s">
        <v>39</v>
      </c>
      <c r="R1224" s="8" t="s">
        <v>104</v>
      </c>
      <c r="S1224" s="8" t="s">
        <v>6731</v>
      </c>
      <c r="T1224" s="8" t="s">
        <v>6732</v>
      </c>
      <c r="U1224" s="8">
        <v>0</v>
      </c>
      <c r="V1224" s="8">
        <v>145.76</v>
      </c>
      <c r="W1224" s="8">
        <v>1</v>
      </c>
      <c r="X1224" s="8">
        <v>0</v>
      </c>
      <c r="Y1224" s="9">
        <f t="shared" si="180"/>
      </c>
      <c r="Z1224" s="12">
        <f t="shared" si="181"/>
      </c>
      <c r="AA1224" s="9">
        <f t="shared" si="182"/>
      </c>
      <c r="AB1224" s="12">
        <f t="shared" si="183"/>
        <v>145.76</v>
      </c>
      <c r="AC1224" s="9">
        <f t="shared" si="184"/>
        <v>0.010000000000005116</v>
      </c>
      <c r="AD1224" s="12">
        <f t="shared" si="185"/>
        <v>497882</v>
      </c>
      <c r="AE1224" s="12"/>
    </row>
    <row r="1225" spans="1:31" s="13" customFormat="1" ht="38.25" customHeight="1">
      <c r="A1225" s="6" t="s">
        <v>6770</v>
      </c>
      <c r="B1225" s="7"/>
      <c r="C1225" s="7" t="s">
        <v>6771</v>
      </c>
      <c r="D1225" s="6" t="s">
        <v>6772</v>
      </c>
      <c r="E1225" s="6" t="s">
        <v>6773</v>
      </c>
      <c r="F1225" s="6" t="s">
        <v>36</v>
      </c>
      <c r="G1225" s="8" t="s">
        <v>99</v>
      </c>
      <c r="H1225" s="6">
        <v>59404</v>
      </c>
      <c r="I1225" s="9">
        <v>1705073.14</v>
      </c>
      <c r="J1225" s="10">
        <v>28.70268</v>
      </c>
      <c r="K1225" s="8"/>
      <c r="L1225" s="6">
        <v>12</v>
      </c>
      <c r="M1225" s="6"/>
      <c r="N1225" s="8"/>
      <c r="O1225" s="8" t="s">
        <v>38</v>
      </c>
      <c r="P1225" s="11">
        <v>28.70268</v>
      </c>
      <c r="Q1225" s="8" t="s">
        <v>39</v>
      </c>
      <c r="R1225" s="8" t="s">
        <v>78</v>
      </c>
      <c r="S1225" s="8" t="s">
        <v>6774</v>
      </c>
      <c r="T1225" s="8" t="s">
        <v>6775</v>
      </c>
      <c r="U1225" s="8">
        <v>0</v>
      </c>
      <c r="V1225" s="8">
        <v>3214.7</v>
      </c>
      <c r="W1225" s="8">
        <v>112</v>
      </c>
      <c r="X1225" s="8">
        <v>0</v>
      </c>
      <c r="Y1225" s="9">
        <f t="shared" si="180"/>
      </c>
      <c r="Z1225" s="12">
        <f t="shared" si="181"/>
      </c>
      <c r="AA1225" s="9">
        <f t="shared" si="182"/>
      </c>
      <c r="AB1225" s="12">
        <f t="shared" si="183"/>
        <v>28.70268</v>
      </c>
      <c r="AC1225" s="9">
        <f t="shared" si="184"/>
        <v>0</v>
      </c>
      <c r="AD1225" s="12">
        <f t="shared" si="185"/>
        <v>1705054.00272</v>
      </c>
      <c r="AE1225" s="12"/>
    </row>
    <row r="1226" spans="1:31" s="13" customFormat="1" ht="38.25" customHeight="1">
      <c r="A1226" s="6" t="s">
        <v>6776</v>
      </c>
      <c r="B1226" s="7"/>
      <c r="C1226" s="7" t="s">
        <v>6777</v>
      </c>
      <c r="D1226" s="6" t="s">
        <v>6778</v>
      </c>
      <c r="E1226" s="6" t="s">
        <v>6779</v>
      </c>
      <c r="F1226" s="6" t="s">
        <v>36</v>
      </c>
      <c r="G1226" s="8" t="s">
        <v>924</v>
      </c>
      <c r="H1226" s="6">
        <v>72800</v>
      </c>
      <c r="I1226" s="9">
        <v>429.52</v>
      </c>
      <c r="J1226" s="10">
        <v>0.0059</v>
      </c>
      <c r="K1226" s="8"/>
      <c r="L1226" s="6">
        <v>12</v>
      </c>
      <c r="M1226" s="6"/>
      <c r="N1226" s="8"/>
      <c r="O1226" s="8" t="s">
        <v>38</v>
      </c>
      <c r="P1226" s="11">
        <v>0.0059</v>
      </c>
      <c r="Q1226" s="8" t="s">
        <v>39</v>
      </c>
      <c r="R1226" s="8" t="s">
        <v>592</v>
      </c>
      <c r="S1226" s="8" t="s">
        <v>6780</v>
      </c>
      <c r="T1226" s="8" t="s">
        <v>6781</v>
      </c>
      <c r="U1226" s="8">
        <v>7.12</v>
      </c>
      <c r="V1226" s="8">
        <v>0</v>
      </c>
      <c r="W1226" s="8">
        <v>50</v>
      </c>
      <c r="X1226" s="8">
        <v>0</v>
      </c>
      <c r="Y1226" s="9">
        <f t="shared" si="180"/>
        <v>6.47</v>
      </c>
      <c r="Z1226" s="12">
        <f t="shared" si="181"/>
        <v>0.1294</v>
      </c>
      <c r="AA1226" s="9">
        <f t="shared" si="182"/>
        <v>95.44</v>
      </c>
      <c r="AB1226" s="12">
        <f t="shared" si="183"/>
      </c>
      <c r="AC1226" s="9">
        <f t="shared" si="184"/>
      </c>
      <c r="AD1226" s="12">
        <f t="shared" si="185"/>
        <v>429.52</v>
      </c>
      <c r="AE1226" s="12"/>
    </row>
    <row r="1227" spans="1:31" s="13" customFormat="1" ht="38.25" customHeight="1">
      <c r="A1227" s="6" t="s">
        <v>6784</v>
      </c>
      <c r="B1227" s="7"/>
      <c r="C1227" s="7" t="s">
        <v>6785</v>
      </c>
      <c r="D1227" s="6" t="s">
        <v>6782</v>
      </c>
      <c r="E1227" s="6" t="s">
        <v>6783</v>
      </c>
      <c r="F1227" s="6" t="s">
        <v>36</v>
      </c>
      <c r="G1227" s="8" t="s">
        <v>402</v>
      </c>
      <c r="H1227" s="6">
        <v>161120</v>
      </c>
      <c r="I1227" s="9">
        <v>6283.68</v>
      </c>
      <c r="J1227" s="10">
        <v>0.039</v>
      </c>
      <c r="K1227" s="8"/>
      <c r="L1227" s="6">
        <v>12</v>
      </c>
      <c r="M1227" s="6"/>
      <c r="N1227" s="8"/>
      <c r="O1227" s="8" t="s">
        <v>32</v>
      </c>
      <c r="P1227" s="11">
        <v>0.039</v>
      </c>
      <c r="Q1227" s="8" t="s">
        <v>39</v>
      </c>
      <c r="R1227" s="8" t="s">
        <v>166</v>
      </c>
      <c r="S1227" s="8" t="s">
        <v>6786</v>
      </c>
      <c r="T1227" s="8" t="s">
        <v>6787</v>
      </c>
      <c r="U1227" s="8">
        <v>0</v>
      </c>
      <c r="V1227" s="8">
        <v>1.41</v>
      </c>
      <c r="W1227" s="8">
        <v>16</v>
      </c>
      <c r="X1227" s="8">
        <v>0</v>
      </c>
      <c r="Y1227" s="9">
        <f aca="true" t="shared" si="186" ref="Y1227:Y1267">IF(U1227&gt;0,ROUND(U1227*100/110,2),"")</f>
      </c>
      <c r="Z1227" s="12">
        <f aca="true" t="shared" si="187" ref="Z1227:Z1267">IF(W1227*U1227&gt;0,ROUND(Y1227/IF(X1227&gt;0,X1227,W1227)/IF(X1227&gt;0,W1227,1),5),Y1227)</f>
      </c>
      <c r="AA1227" s="9">
        <f aca="true" t="shared" si="188" ref="AA1227:AA1267">IF(W1227*U1227&gt;0,100-ROUND(P1227/Z1227*100,2),"")</f>
      </c>
      <c r="AB1227" s="12">
        <f aca="true" t="shared" si="189" ref="AB1227:AB1267">IF(W1227*V1227&gt;0,ROUND(V1227/IF(X1227&gt;0,X1227,W1227)/IF(X1227&gt;0,W1227,1),5),"")</f>
        <v>0.08813</v>
      </c>
      <c r="AC1227" s="9">
        <f aca="true" t="shared" si="190" ref="AC1227:AC1267">IF(W1227*V1227&gt;0,100-ROUND(P1227/AB1227*100,2),"")</f>
        <v>55.75</v>
      </c>
      <c r="AD1227" s="12">
        <f aca="true" t="shared" si="191" ref="AD1227:AD1267">IF(ISNUMBER(H1227),IF(ISNUMBER(P1227),IF(P1227&gt;0,P1227*H1227,""),""),"")</f>
        <v>6283.68</v>
      </c>
      <c r="AE1227" s="12"/>
    </row>
    <row r="1228" spans="1:31" s="13" customFormat="1" ht="38.25" customHeight="1">
      <c r="A1228" s="6" t="s">
        <v>6788</v>
      </c>
      <c r="B1228" s="7"/>
      <c r="C1228" s="7" t="s">
        <v>6789</v>
      </c>
      <c r="D1228" s="6" t="s">
        <v>6790</v>
      </c>
      <c r="E1228" s="6" t="s">
        <v>6791</v>
      </c>
      <c r="F1228" s="6" t="s">
        <v>36</v>
      </c>
      <c r="G1228" s="8" t="s">
        <v>917</v>
      </c>
      <c r="H1228" s="6">
        <v>5021</v>
      </c>
      <c r="I1228" s="9">
        <v>9521.78</v>
      </c>
      <c r="J1228" s="10">
        <v>1.89639</v>
      </c>
      <c r="K1228" s="8"/>
      <c r="L1228" s="6">
        <v>12</v>
      </c>
      <c r="M1228" s="6"/>
      <c r="N1228" s="8"/>
      <c r="O1228" s="8" t="s">
        <v>32</v>
      </c>
      <c r="P1228" s="11">
        <v>1.89639</v>
      </c>
      <c r="Q1228" s="8" t="s">
        <v>39</v>
      </c>
      <c r="R1228" s="8" t="s">
        <v>61</v>
      </c>
      <c r="S1228" s="8" t="s">
        <v>6792</v>
      </c>
      <c r="T1228" s="8" t="s">
        <v>6793</v>
      </c>
      <c r="U1228" s="8">
        <v>0</v>
      </c>
      <c r="V1228" s="8">
        <v>106.2</v>
      </c>
      <c r="W1228" s="8">
        <v>56</v>
      </c>
      <c r="X1228" s="8">
        <v>0</v>
      </c>
      <c r="Y1228" s="9">
        <f t="shared" si="186"/>
      </c>
      <c r="Z1228" s="12">
        <f t="shared" si="187"/>
      </c>
      <c r="AA1228" s="9">
        <f t="shared" si="188"/>
      </c>
      <c r="AB1228" s="12">
        <f t="shared" si="189"/>
        <v>1.89643</v>
      </c>
      <c r="AC1228" s="9">
        <f t="shared" si="190"/>
        <v>0</v>
      </c>
      <c r="AD1228" s="12">
        <f t="shared" si="191"/>
        <v>9521.77419</v>
      </c>
      <c r="AE1228" s="12"/>
    </row>
    <row r="1229" spans="1:31" s="13" customFormat="1" ht="38.25" customHeight="1">
      <c r="A1229" s="6" t="s">
        <v>6794</v>
      </c>
      <c r="B1229" s="7"/>
      <c r="C1229" s="7" t="s">
        <v>6795</v>
      </c>
      <c r="D1229" s="6" t="s">
        <v>6790</v>
      </c>
      <c r="E1229" s="6" t="s">
        <v>6791</v>
      </c>
      <c r="F1229" s="6" t="s">
        <v>36</v>
      </c>
      <c r="G1229" s="8" t="s">
        <v>1680</v>
      </c>
      <c r="H1229" s="6">
        <v>1120</v>
      </c>
      <c r="I1229" s="9">
        <v>2222.12</v>
      </c>
      <c r="J1229" s="10">
        <v>1.98403</v>
      </c>
      <c r="K1229" s="8"/>
      <c r="L1229" s="6">
        <v>12</v>
      </c>
      <c r="M1229" s="6"/>
      <c r="N1229" s="8"/>
      <c r="O1229" s="8" t="s">
        <v>32</v>
      </c>
      <c r="P1229" s="11">
        <v>1.98403</v>
      </c>
      <c r="Q1229" s="8" t="s">
        <v>39</v>
      </c>
      <c r="R1229" s="8" t="s">
        <v>61</v>
      </c>
      <c r="S1229" s="8" t="s">
        <v>6796</v>
      </c>
      <c r="T1229" s="8" t="s">
        <v>6797</v>
      </c>
      <c r="U1229" s="8">
        <v>0</v>
      </c>
      <c r="V1229" s="8">
        <v>111.11</v>
      </c>
      <c r="W1229" s="8">
        <v>56</v>
      </c>
      <c r="X1229" s="8">
        <v>0</v>
      </c>
      <c r="Y1229" s="9">
        <f t="shared" si="186"/>
      </c>
      <c r="Z1229" s="12">
        <f t="shared" si="187"/>
      </c>
      <c r="AA1229" s="9">
        <f t="shared" si="188"/>
      </c>
      <c r="AB1229" s="12">
        <f t="shared" si="189"/>
        <v>1.98411</v>
      </c>
      <c r="AC1229" s="9">
        <f t="shared" si="190"/>
        <v>0</v>
      </c>
      <c r="AD1229" s="12">
        <f t="shared" si="191"/>
        <v>2222.1136</v>
      </c>
      <c r="AE1229" s="12"/>
    </row>
    <row r="1230" spans="1:31" s="13" customFormat="1" ht="38.25" customHeight="1">
      <c r="A1230" s="6" t="s">
        <v>6798</v>
      </c>
      <c r="B1230" s="7"/>
      <c r="C1230" s="7" t="s">
        <v>6799</v>
      </c>
      <c r="D1230" s="6" t="s">
        <v>6790</v>
      </c>
      <c r="E1230" s="6" t="s">
        <v>6791</v>
      </c>
      <c r="F1230" s="6" t="s">
        <v>36</v>
      </c>
      <c r="G1230" s="8" t="s">
        <v>408</v>
      </c>
      <c r="H1230" s="6">
        <v>5488</v>
      </c>
      <c r="I1230" s="9">
        <v>11251.12</v>
      </c>
      <c r="J1230" s="10">
        <v>2.05013</v>
      </c>
      <c r="K1230" s="8"/>
      <c r="L1230" s="6">
        <v>12</v>
      </c>
      <c r="M1230" s="6"/>
      <c r="N1230" s="8"/>
      <c r="O1230" s="8" t="s">
        <v>32</v>
      </c>
      <c r="P1230" s="11">
        <v>2.05013</v>
      </c>
      <c r="Q1230" s="8" t="s">
        <v>39</v>
      </c>
      <c r="R1230" s="8" t="s">
        <v>61</v>
      </c>
      <c r="S1230" s="8" t="s">
        <v>6800</v>
      </c>
      <c r="T1230" s="8" t="s">
        <v>6801</v>
      </c>
      <c r="U1230" s="8">
        <v>0</v>
      </c>
      <c r="V1230" s="8">
        <v>114.81</v>
      </c>
      <c r="W1230" s="8">
        <v>56</v>
      </c>
      <c r="X1230" s="8">
        <v>0</v>
      </c>
      <c r="Y1230" s="9">
        <f t="shared" si="186"/>
      </c>
      <c r="Z1230" s="12">
        <f t="shared" si="187"/>
      </c>
      <c r="AA1230" s="9">
        <f t="shared" si="188"/>
      </c>
      <c r="AB1230" s="12">
        <f t="shared" si="189"/>
        <v>2.05018</v>
      </c>
      <c r="AC1230" s="9">
        <f t="shared" si="190"/>
        <v>0</v>
      </c>
      <c r="AD1230" s="12">
        <f t="shared" si="191"/>
        <v>11251.11344</v>
      </c>
      <c r="AE1230" s="12"/>
    </row>
    <row r="1231" spans="1:31" s="13" customFormat="1" ht="25.5" customHeight="1">
      <c r="A1231" s="6" t="s">
        <v>6802</v>
      </c>
      <c r="B1231" s="7"/>
      <c r="C1231" s="7" t="s">
        <v>6803</v>
      </c>
      <c r="D1231" s="6" t="s">
        <v>6790</v>
      </c>
      <c r="E1231" s="6" t="s">
        <v>6791</v>
      </c>
      <c r="F1231" s="6" t="s">
        <v>6804</v>
      </c>
      <c r="G1231" s="8" t="s">
        <v>6805</v>
      </c>
      <c r="H1231" s="6">
        <v>15752</v>
      </c>
      <c r="I1231" s="9">
        <v>420578.4</v>
      </c>
      <c r="J1231" s="10">
        <v>26.7</v>
      </c>
      <c r="K1231" s="8"/>
      <c r="L1231" s="6">
        <v>12</v>
      </c>
      <c r="M1231" s="6"/>
      <c r="N1231" s="8"/>
      <c r="O1231" s="8" t="s">
        <v>55</v>
      </c>
      <c r="P1231" s="11">
        <v>26.7</v>
      </c>
      <c r="Q1231" s="8" t="s">
        <v>39</v>
      </c>
      <c r="R1231" s="8" t="s">
        <v>61</v>
      </c>
      <c r="S1231" s="8" t="s">
        <v>6806</v>
      </c>
      <c r="T1231" s="8" t="s">
        <v>6807</v>
      </c>
      <c r="U1231" s="8">
        <v>0</v>
      </c>
      <c r="V1231" s="8">
        <v>26.7</v>
      </c>
      <c r="W1231" s="8">
        <v>1</v>
      </c>
      <c r="X1231" s="8">
        <v>0</v>
      </c>
      <c r="Y1231" s="9">
        <f t="shared" si="186"/>
      </c>
      <c r="Z1231" s="12">
        <f t="shared" si="187"/>
      </c>
      <c r="AA1231" s="9">
        <f t="shared" si="188"/>
      </c>
      <c r="AB1231" s="12">
        <f t="shared" si="189"/>
        <v>26.7</v>
      </c>
      <c r="AC1231" s="9">
        <f t="shared" si="190"/>
        <v>0</v>
      </c>
      <c r="AD1231" s="12">
        <f t="shared" si="191"/>
        <v>420578.39999999997</v>
      </c>
      <c r="AE1231" s="12"/>
    </row>
    <row r="1232" spans="1:31" s="13" customFormat="1" ht="25.5" customHeight="1">
      <c r="A1232" s="6" t="s">
        <v>6808</v>
      </c>
      <c r="B1232" s="7"/>
      <c r="C1232" s="7" t="s">
        <v>6809</v>
      </c>
      <c r="D1232" s="6" t="s">
        <v>6810</v>
      </c>
      <c r="E1232" s="6" t="s">
        <v>6811</v>
      </c>
      <c r="F1232" s="6" t="s">
        <v>6812</v>
      </c>
      <c r="G1232" s="8" t="s">
        <v>1481</v>
      </c>
      <c r="H1232" s="6">
        <v>17248</v>
      </c>
      <c r="I1232" s="9">
        <v>12842.87</v>
      </c>
      <c r="J1232" s="10">
        <v>0.7446</v>
      </c>
      <c r="K1232" s="8"/>
      <c r="L1232" s="6">
        <v>12</v>
      </c>
      <c r="M1232" s="6"/>
      <c r="N1232" s="8"/>
      <c r="O1232" s="8" t="s">
        <v>55</v>
      </c>
      <c r="P1232" s="11">
        <v>0.6551</v>
      </c>
      <c r="Q1232" s="8" t="s">
        <v>39</v>
      </c>
      <c r="R1232" s="8" t="s">
        <v>3437</v>
      </c>
      <c r="S1232" s="8" t="s">
        <v>6813</v>
      </c>
      <c r="T1232" s="8" t="s">
        <v>6814</v>
      </c>
      <c r="U1232" s="8">
        <v>0</v>
      </c>
      <c r="V1232" s="8">
        <v>21.06</v>
      </c>
      <c r="W1232" s="8">
        <v>28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0.75214</v>
      </c>
      <c r="AC1232" s="9">
        <f t="shared" si="190"/>
        <v>12.900000000000006</v>
      </c>
      <c r="AD1232" s="12">
        <f t="shared" si="191"/>
        <v>11299.1648</v>
      </c>
      <c r="AE1232" s="12"/>
    </row>
    <row r="1233" spans="1:31" s="13" customFormat="1" ht="25.5" customHeight="1">
      <c r="A1233" s="6" t="s">
        <v>6815</v>
      </c>
      <c r="B1233" s="7"/>
      <c r="C1233" s="7" t="s">
        <v>6816</v>
      </c>
      <c r="D1233" s="6" t="s">
        <v>5865</v>
      </c>
      <c r="E1233" s="6" t="s">
        <v>6817</v>
      </c>
      <c r="F1233" s="6" t="s">
        <v>2741</v>
      </c>
      <c r="G1233" s="8" t="s">
        <v>6818</v>
      </c>
      <c r="H1233" s="6">
        <v>30000</v>
      </c>
      <c r="I1233" s="9">
        <v>91800</v>
      </c>
      <c r="J1233" s="10">
        <v>3.06</v>
      </c>
      <c r="K1233" s="8"/>
      <c r="L1233" s="6">
        <v>12</v>
      </c>
      <c r="M1233" s="6"/>
      <c r="N1233" s="8"/>
      <c r="O1233" s="8" t="s">
        <v>32</v>
      </c>
      <c r="P1233" s="11">
        <v>2.59</v>
      </c>
      <c r="Q1233" s="8" t="s">
        <v>39</v>
      </c>
      <c r="R1233" s="8" t="s">
        <v>471</v>
      </c>
      <c r="S1233" s="8" t="s">
        <v>6819</v>
      </c>
      <c r="T1233" s="8" t="s">
        <v>6820</v>
      </c>
      <c r="U1233" s="8">
        <v>202.67</v>
      </c>
      <c r="V1233" s="8">
        <v>0</v>
      </c>
      <c r="W1233" s="8">
        <v>20</v>
      </c>
      <c r="X1233" s="8">
        <v>0</v>
      </c>
      <c r="Y1233" s="9">
        <f t="shared" si="186"/>
        <v>184.25</v>
      </c>
      <c r="Z1233" s="12">
        <f t="shared" si="187"/>
        <v>9.2125</v>
      </c>
      <c r="AA1233" s="9">
        <f t="shared" si="188"/>
        <v>71.89</v>
      </c>
      <c r="AB1233" s="12">
        <f t="shared" si="189"/>
      </c>
      <c r="AC1233" s="9">
        <f t="shared" si="190"/>
      </c>
      <c r="AD1233" s="12">
        <f t="shared" si="191"/>
        <v>77700</v>
      </c>
      <c r="AE1233" s="12"/>
    </row>
    <row r="1234" spans="1:31" s="13" customFormat="1" ht="25.5" customHeight="1">
      <c r="A1234" s="6" t="s">
        <v>6821</v>
      </c>
      <c r="B1234" s="7"/>
      <c r="C1234" s="7" t="s">
        <v>6822</v>
      </c>
      <c r="D1234" s="6" t="s">
        <v>6823</v>
      </c>
      <c r="E1234" s="6" t="s">
        <v>6824</v>
      </c>
      <c r="F1234" s="6" t="s">
        <v>6825</v>
      </c>
      <c r="G1234" s="8" t="s">
        <v>6826</v>
      </c>
      <c r="H1234" s="6">
        <v>6600</v>
      </c>
      <c r="I1234" s="9">
        <v>15642</v>
      </c>
      <c r="J1234" s="10">
        <v>2.37</v>
      </c>
      <c r="K1234" s="8"/>
      <c r="L1234" s="6">
        <v>12</v>
      </c>
      <c r="M1234" s="6"/>
      <c r="N1234" s="8"/>
      <c r="O1234" s="8" t="s">
        <v>32</v>
      </c>
      <c r="P1234" s="11">
        <v>2.28</v>
      </c>
      <c r="Q1234" s="8" t="s">
        <v>39</v>
      </c>
      <c r="R1234" s="8" t="s">
        <v>501</v>
      </c>
      <c r="S1234" s="8" t="s">
        <v>6827</v>
      </c>
      <c r="T1234" s="8" t="s">
        <v>6828</v>
      </c>
      <c r="U1234" s="8">
        <v>85.492</v>
      </c>
      <c r="V1234" s="8">
        <v>0</v>
      </c>
      <c r="W1234" s="8">
        <v>5</v>
      </c>
      <c r="X1234" s="8">
        <v>0</v>
      </c>
      <c r="Y1234" s="9">
        <f t="shared" si="186"/>
        <v>77.72</v>
      </c>
      <c r="Z1234" s="12">
        <f t="shared" si="187"/>
        <v>15.544</v>
      </c>
      <c r="AA1234" s="9">
        <f t="shared" si="188"/>
        <v>85.33</v>
      </c>
      <c r="AB1234" s="12">
        <f t="shared" si="189"/>
      </c>
      <c r="AC1234" s="9">
        <f t="shared" si="190"/>
      </c>
      <c r="AD1234" s="12">
        <f t="shared" si="191"/>
        <v>15047.999999999998</v>
      </c>
      <c r="AE1234" s="12"/>
    </row>
    <row r="1235" spans="1:31" s="13" customFormat="1" ht="25.5" customHeight="1">
      <c r="A1235" s="6" t="s">
        <v>6829</v>
      </c>
      <c r="B1235" s="7"/>
      <c r="C1235" s="7" t="s">
        <v>6830</v>
      </c>
      <c r="D1235" s="6" t="s">
        <v>6823</v>
      </c>
      <c r="E1235" s="6" t="s">
        <v>6824</v>
      </c>
      <c r="F1235" s="6" t="s">
        <v>6825</v>
      </c>
      <c r="G1235" s="8" t="s">
        <v>6831</v>
      </c>
      <c r="H1235" s="6">
        <v>7200</v>
      </c>
      <c r="I1235" s="9">
        <v>6768</v>
      </c>
      <c r="J1235" s="10">
        <v>0.94</v>
      </c>
      <c r="K1235" s="8"/>
      <c r="L1235" s="6">
        <v>12</v>
      </c>
      <c r="M1235" s="6"/>
      <c r="N1235" s="8"/>
      <c r="O1235" s="8" t="s">
        <v>32</v>
      </c>
      <c r="P1235" s="11">
        <v>0.94</v>
      </c>
      <c r="Q1235" s="8" t="s">
        <v>39</v>
      </c>
      <c r="R1235" s="8" t="s">
        <v>964</v>
      </c>
      <c r="S1235" s="8" t="s">
        <v>6832</v>
      </c>
      <c r="T1235" s="8" t="s">
        <v>6833</v>
      </c>
      <c r="U1235" s="8">
        <v>0</v>
      </c>
      <c r="V1235" s="8">
        <v>7.76</v>
      </c>
      <c r="W1235" s="8">
        <v>5</v>
      </c>
      <c r="X1235" s="8">
        <v>0</v>
      </c>
      <c r="Y1235" s="9">
        <f t="shared" si="186"/>
      </c>
      <c r="Z1235" s="12">
        <f t="shared" si="187"/>
      </c>
      <c r="AA1235" s="9">
        <f t="shared" si="188"/>
      </c>
      <c r="AB1235" s="12">
        <f t="shared" si="189"/>
        <v>1.552</v>
      </c>
      <c r="AC1235" s="9">
        <f t="shared" si="190"/>
        <v>39.43</v>
      </c>
      <c r="AD1235" s="12">
        <f t="shared" si="191"/>
        <v>6768</v>
      </c>
      <c r="AE1235" s="12"/>
    </row>
    <row r="1236" spans="1:31" s="13" customFormat="1" ht="25.5" customHeight="1">
      <c r="A1236" s="6" t="s">
        <v>6834</v>
      </c>
      <c r="B1236" s="7"/>
      <c r="C1236" s="7" t="s">
        <v>6835</v>
      </c>
      <c r="D1236" s="6" t="s">
        <v>6836</v>
      </c>
      <c r="E1236" s="6" t="s">
        <v>6837</v>
      </c>
      <c r="F1236" s="6" t="s">
        <v>122</v>
      </c>
      <c r="G1236" s="8" t="s">
        <v>6838</v>
      </c>
      <c r="H1236" s="6">
        <v>3888</v>
      </c>
      <c r="I1236" s="9">
        <v>47705.76</v>
      </c>
      <c r="J1236" s="10">
        <v>12.27</v>
      </c>
      <c r="K1236" s="8"/>
      <c r="L1236" s="6">
        <v>12</v>
      </c>
      <c r="M1236" s="6"/>
      <c r="N1236" s="8"/>
      <c r="O1236" s="8" t="s">
        <v>32</v>
      </c>
      <c r="P1236" s="11">
        <v>10.9</v>
      </c>
      <c r="Q1236" s="8" t="s">
        <v>39</v>
      </c>
      <c r="R1236" s="8" t="s">
        <v>345</v>
      </c>
      <c r="S1236" s="8" t="s">
        <v>6839</v>
      </c>
      <c r="T1236" s="8" t="s">
        <v>6840</v>
      </c>
      <c r="U1236" s="8">
        <v>0</v>
      </c>
      <c r="V1236" s="8">
        <v>12.02</v>
      </c>
      <c r="W1236" s="8">
        <v>1</v>
      </c>
      <c r="X1236" s="8">
        <v>0</v>
      </c>
      <c r="Y1236" s="9">
        <f t="shared" si="186"/>
      </c>
      <c r="Z1236" s="12">
        <f t="shared" si="187"/>
      </c>
      <c r="AA1236" s="9">
        <f t="shared" si="188"/>
      </c>
      <c r="AB1236" s="12">
        <f t="shared" si="189"/>
        <v>12.02</v>
      </c>
      <c r="AC1236" s="9">
        <f t="shared" si="190"/>
        <v>9.319999999999993</v>
      </c>
      <c r="AD1236" s="12">
        <f t="shared" si="191"/>
        <v>42379.200000000004</v>
      </c>
      <c r="AE1236" s="12"/>
    </row>
    <row r="1237" spans="1:31" s="13" customFormat="1" ht="25.5" customHeight="1">
      <c r="A1237" s="6" t="s">
        <v>6841</v>
      </c>
      <c r="B1237" s="7"/>
      <c r="C1237" s="7" t="s">
        <v>6842</v>
      </c>
      <c r="D1237" s="6" t="s">
        <v>6836</v>
      </c>
      <c r="E1237" s="6" t="s">
        <v>6837</v>
      </c>
      <c r="F1237" s="6" t="s">
        <v>122</v>
      </c>
      <c r="G1237" s="8" t="s">
        <v>6843</v>
      </c>
      <c r="H1237" s="6">
        <v>23500</v>
      </c>
      <c r="I1237" s="9">
        <v>148285</v>
      </c>
      <c r="J1237" s="10">
        <v>6.31</v>
      </c>
      <c r="K1237" s="8"/>
      <c r="L1237" s="6">
        <v>12</v>
      </c>
      <c r="M1237" s="6"/>
      <c r="N1237" s="8"/>
      <c r="O1237" s="8" t="s">
        <v>32</v>
      </c>
      <c r="P1237" s="11">
        <v>5.7</v>
      </c>
      <c r="Q1237" s="8" t="s">
        <v>39</v>
      </c>
      <c r="R1237" s="8" t="s">
        <v>345</v>
      </c>
      <c r="S1237" s="8" t="s">
        <v>6844</v>
      </c>
      <c r="T1237" s="8" t="s">
        <v>6845</v>
      </c>
      <c r="U1237" s="8">
        <v>0</v>
      </c>
      <c r="V1237" s="8">
        <v>8.48</v>
      </c>
      <c r="W1237" s="8">
        <v>1</v>
      </c>
      <c r="X1237" s="8">
        <v>0</v>
      </c>
      <c r="Y1237" s="9">
        <f t="shared" si="186"/>
      </c>
      <c r="Z1237" s="12">
        <f t="shared" si="187"/>
      </c>
      <c r="AA1237" s="9">
        <f t="shared" si="188"/>
      </c>
      <c r="AB1237" s="12">
        <f t="shared" si="189"/>
        <v>8.48</v>
      </c>
      <c r="AC1237" s="9">
        <f t="shared" si="190"/>
        <v>32.78</v>
      </c>
      <c r="AD1237" s="12">
        <f t="shared" si="191"/>
        <v>133950</v>
      </c>
      <c r="AE1237" s="12"/>
    </row>
    <row r="1238" spans="1:31" s="13" customFormat="1" ht="25.5" customHeight="1">
      <c r="A1238" s="6" t="s">
        <v>6846</v>
      </c>
      <c r="B1238" s="7"/>
      <c r="C1238" s="7" t="s">
        <v>6847</v>
      </c>
      <c r="D1238" s="6" t="s">
        <v>6848</v>
      </c>
      <c r="E1238" s="6" t="s">
        <v>6849</v>
      </c>
      <c r="F1238" s="6" t="s">
        <v>2741</v>
      </c>
      <c r="G1238" s="8" t="s">
        <v>6850</v>
      </c>
      <c r="H1238" s="6">
        <v>35056</v>
      </c>
      <c r="I1238" s="9">
        <v>62616.33</v>
      </c>
      <c r="J1238" s="10">
        <v>1.78618</v>
      </c>
      <c r="K1238" s="8"/>
      <c r="L1238" s="6">
        <v>12</v>
      </c>
      <c r="M1238" s="6"/>
      <c r="N1238" s="8"/>
      <c r="O1238" s="8" t="s">
        <v>32</v>
      </c>
      <c r="P1238" s="11">
        <v>1.75064</v>
      </c>
      <c r="Q1238" s="8" t="s">
        <v>39</v>
      </c>
      <c r="R1238" s="8" t="s">
        <v>250</v>
      </c>
      <c r="S1238" s="8" t="s">
        <v>6851</v>
      </c>
      <c r="T1238" s="8" t="s">
        <v>6852</v>
      </c>
      <c r="U1238" s="8">
        <v>3.93</v>
      </c>
      <c r="V1238" s="8">
        <v>0</v>
      </c>
      <c r="W1238" s="8">
        <v>1</v>
      </c>
      <c r="X1238" s="8">
        <v>0</v>
      </c>
      <c r="Y1238" s="9">
        <f t="shared" si="186"/>
        <v>3.57</v>
      </c>
      <c r="Z1238" s="12">
        <f t="shared" si="187"/>
        <v>3.57</v>
      </c>
      <c r="AA1238" s="9">
        <f t="shared" si="188"/>
        <v>50.96</v>
      </c>
      <c r="AB1238" s="12">
        <f t="shared" si="189"/>
      </c>
      <c r="AC1238" s="9">
        <f t="shared" si="190"/>
      </c>
      <c r="AD1238" s="12">
        <f t="shared" si="191"/>
        <v>61370.43584</v>
      </c>
      <c r="AE1238" s="12"/>
    </row>
    <row r="1239" spans="1:31" s="13" customFormat="1" ht="38.25" customHeight="1">
      <c r="A1239" s="6" t="s">
        <v>6853</v>
      </c>
      <c r="B1239" s="7"/>
      <c r="C1239" s="7" t="s">
        <v>6854</v>
      </c>
      <c r="D1239" s="6" t="s">
        <v>6855</v>
      </c>
      <c r="E1239" s="6" t="s">
        <v>6856</v>
      </c>
      <c r="F1239" s="6" t="s">
        <v>36</v>
      </c>
      <c r="G1239" s="8" t="s">
        <v>185</v>
      </c>
      <c r="H1239" s="6">
        <v>1200</v>
      </c>
      <c r="I1239" s="9">
        <v>81.33</v>
      </c>
      <c r="J1239" s="10">
        <v>0.06777</v>
      </c>
      <c r="K1239" s="8"/>
      <c r="L1239" s="6">
        <v>12</v>
      </c>
      <c r="M1239" s="6"/>
      <c r="N1239" s="8"/>
      <c r="O1239" s="8" t="s">
        <v>48</v>
      </c>
      <c r="P1239" s="11">
        <v>0.06777</v>
      </c>
      <c r="Q1239" s="8" t="s">
        <v>39</v>
      </c>
      <c r="R1239" s="8" t="s">
        <v>588</v>
      </c>
      <c r="S1239" s="8" t="s">
        <v>6857</v>
      </c>
      <c r="T1239" s="8" t="s">
        <v>6858</v>
      </c>
      <c r="U1239" s="8">
        <v>14.91</v>
      </c>
      <c r="V1239" s="8">
        <v>0</v>
      </c>
      <c r="W1239" s="8">
        <v>100</v>
      </c>
      <c r="X1239" s="8">
        <v>0</v>
      </c>
      <c r="Y1239" s="9">
        <f t="shared" si="186"/>
        <v>13.55</v>
      </c>
      <c r="Z1239" s="12">
        <f t="shared" si="187"/>
        <v>0.1355</v>
      </c>
      <c r="AA1239" s="9">
        <f t="shared" si="188"/>
        <v>49.99</v>
      </c>
      <c r="AB1239" s="12">
        <f t="shared" si="189"/>
      </c>
      <c r="AC1239" s="9">
        <f t="shared" si="190"/>
      </c>
      <c r="AD1239" s="12">
        <f t="shared" si="191"/>
        <v>81.324</v>
      </c>
      <c r="AE1239" s="12"/>
    </row>
    <row r="1240" spans="1:31" s="13" customFormat="1" ht="25.5" customHeight="1">
      <c r="A1240" s="6" t="s">
        <v>6859</v>
      </c>
      <c r="B1240" s="7"/>
      <c r="C1240" s="7" t="s">
        <v>6860</v>
      </c>
      <c r="D1240" s="6" t="s">
        <v>6861</v>
      </c>
      <c r="E1240" s="6" t="s">
        <v>6862</v>
      </c>
      <c r="F1240" s="6" t="s">
        <v>6863</v>
      </c>
      <c r="G1240" s="8" t="s">
        <v>595</v>
      </c>
      <c r="H1240" s="6">
        <v>1570</v>
      </c>
      <c r="I1240" s="9">
        <v>15857</v>
      </c>
      <c r="J1240" s="10">
        <v>10.1</v>
      </c>
      <c r="K1240" s="8"/>
      <c r="L1240" s="6">
        <v>12</v>
      </c>
      <c r="M1240" s="6"/>
      <c r="N1240" s="8"/>
      <c r="O1240" s="8" t="s">
        <v>32</v>
      </c>
      <c r="P1240" s="11">
        <v>10.1</v>
      </c>
      <c r="Q1240" s="8" t="s">
        <v>39</v>
      </c>
      <c r="R1240" s="8" t="s">
        <v>78</v>
      </c>
      <c r="S1240" s="8" t="s">
        <v>6864</v>
      </c>
      <c r="T1240" s="8" t="s">
        <v>6865</v>
      </c>
      <c r="U1240" s="8">
        <v>22.24</v>
      </c>
      <c r="V1240" s="8">
        <v>0</v>
      </c>
      <c r="W1240" s="8">
        <v>1</v>
      </c>
      <c r="X1240" s="8">
        <v>0</v>
      </c>
      <c r="Y1240" s="9">
        <f t="shared" si="186"/>
        <v>20.22</v>
      </c>
      <c r="Z1240" s="12">
        <f t="shared" si="187"/>
        <v>20.22</v>
      </c>
      <c r="AA1240" s="9">
        <f t="shared" si="188"/>
        <v>50.05</v>
      </c>
      <c r="AB1240" s="12">
        <f t="shared" si="189"/>
      </c>
      <c r="AC1240" s="9">
        <f t="shared" si="190"/>
      </c>
      <c r="AD1240" s="12">
        <f t="shared" si="191"/>
        <v>15857</v>
      </c>
      <c r="AE1240" s="12"/>
    </row>
    <row r="1241" spans="1:31" s="13" customFormat="1" ht="25.5" customHeight="1">
      <c r="A1241" s="6" t="s">
        <v>6866</v>
      </c>
      <c r="B1241" s="7"/>
      <c r="C1241" s="7" t="s">
        <v>6867</v>
      </c>
      <c r="D1241" s="6" t="s">
        <v>6868</v>
      </c>
      <c r="E1241" s="6" t="s">
        <v>6869</v>
      </c>
      <c r="F1241" s="6" t="s">
        <v>6870</v>
      </c>
      <c r="G1241" s="8" t="s">
        <v>6871</v>
      </c>
      <c r="H1241" s="6">
        <v>4935</v>
      </c>
      <c r="I1241" s="9">
        <v>31732.05</v>
      </c>
      <c r="J1241" s="10">
        <v>6.43</v>
      </c>
      <c r="K1241" s="8"/>
      <c r="L1241" s="6">
        <v>12</v>
      </c>
      <c r="M1241" s="6"/>
      <c r="N1241" s="8"/>
      <c r="O1241" s="8" t="s">
        <v>48</v>
      </c>
      <c r="P1241" s="11">
        <v>6.43</v>
      </c>
      <c r="Q1241" s="8" t="s">
        <v>39</v>
      </c>
      <c r="R1241" s="8" t="s">
        <v>588</v>
      </c>
      <c r="S1241" s="8" t="s">
        <v>6872</v>
      </c>
      <c r="T1241" s="8" t="s">
        <v>6873</v>
      </c>
      <c r="U1241" s="8">
        <v>15.6</v>
      </c>
      <c r="V1241" s="8">
        <v>0</v>
      </c>
      <c r="W1241" s="8">
        <v>1</v>
      </c>
      <c r="X1241" s="8">
        <v>0</v>
      </c>
      <c r="Y1241" s="9">
        <f t="shared" si="186"/>
        <v>14.18</v>
      </c>
      <c r="Z1241" s="12">
        <f t="shared" si="187"/>
        <v>14.18</v>
      </c>
      <c r="AA1241" s="9">
        <f t="shared" si="188"/>
        <v>54.65</v>
      </c>
      <c r="AB1241" s="12">
        <f t="shared" si="189"/>
      </c>
      <c r="AC1241" s="9">
        <f t="shared" si="190"/>
      </c>
      <c r="AD1241" s="12">
        <f t="shared" si="191"/>
        <v>31732.05</v>
      </c>
      <c r="AE1241" s="12"/>
    </row>
    <row r="1242" spans="1:31" s="13" customFormat="1" ht="38.25" customHeight="1">
      <c r="A1242" s="6" t="s">
        <v>6874</v>
      </c>
      <c r="B1242" s="7"/>
      <c r="C1242" s="7" t="s">
        <v>6875</v>
      </c>
      <c r="D1242" s="6" t="s">
        <v>6868</v>
      </c>
      <c r="E1242" s="6" t="s">
        <v>6869</v>
      </c>
      <c r="F1242" s="6" t="s">
        <v>36</v>
      </c>
      <c r="G1242" s="8" t="s">
        <v>1698</v>
      </c>
      <c r="H1242" s="6">
        <v>2304</v>
      </c>
      <c r="I1242" s="9">
        <v>2772.87</v>
      </c>
      <c r="J1242" s="10">
        <v>1.2035</v>
      </c>
      <c r="K1242" s="8"/>
      <c r="L1242" s="6">
        <v>12</v>
      </c>
      <c r="M1242" s="6"/>
      <c r="N1242" s="8"/>
      <c r="O1242" s="8" t="s">
        <v>48</v>
      </c>
      <c r="P1242" s="11">
        <v>1.2035</v>
      </c>
      <c r="Q1242" s="8" t="s">
        <v>39</v>
      </c>
      <c r="R1242" s="8" t="s">
        <v>588</v>
      </c>
      <c r="S1242" s="8" t="s">
        <v>6876</v>
      </c>
      <c r="T1242" s="8" t="s">
        <v>6877</v>
      </c>
      <c r="U1242" s="8">
        <v>23.4</v>
      </c>
      <c r="V1242" s="8">
        <v>0</v>
      </c>
      <c r="W1242" s="8">
        <v>8</v>
      </c>
      <c r="X1242" s="8">
        <v>0</v>
      </c>
      <c r="Y1242" s="9">
        <f t="shared" si="186"/>
        <v>21.27</v>
      </c>
      <c r="Z1242" s="12">
        <f t="shared" si="187"/>
        <v>2.65875</v>
      </c>
      <c r="AA1242" s="9">
        <f t="shared" si="188"/>
        <v>54.73</v>
      </c>
      <c r="AB1242" s="12">
        <f t="shared" si="189"/>
      </c>
      <c r="AC1242" s="9">
        <f t="shared" si="190"/>
      </c>
      <c r="AD1242" s="12">
        <f t="shared" si="191"/>
        <v>2772.864</v>
      </c>
      <c r="AE1242" s="12"/>
    </row>
    <row r="1243" spans="1:31" s="13" customFormat="1" ht="38.25" customHeight="1">
      <c r="A1243" s="6" t="s">
        <v>6878</v>
      </c>
      <c r="B1243" s="7"/>
      <c r="C1243" s="7" t="s">
        <v>6879</v>
      </c>
      <c r="D1243" s="6" t="s">
        <v>6880</v>
      </c>
      <c r="E1243" s="6" t="s">
        <v>6881</v>
      </c>
      <c r="F1243" s="6" t="s">
        <v>36</v>
      </c>
      <c r="G1243" s="8" t="s">
        <v>201</v>
      </c>
      <c r="H1243" s="6">
        <v>940</v>
      </c>
      <c r="I1243" s="9">
        <v>289.52</v>
      </c>
      <c r="J1243" s="10">
        <v>0.308</v>
      </c>
      <c r="K1243" s="8"/>
      <c r="L1243" s="6">
        <v>12</v>
      </c>
      <c r="M1243" s="6"/>
      <c r="N1243" s="8"/>
      <c r="O1243" s="8" t="s">
        <v>38</v>
      </c>
      <c r="P1243" s="11">
        <v>0.17885</v>
      </c>
      <c r="Q1243" s="8" t="s">
        <v>39</v>
      </c>
      <c r="R1243" s="8" t="s">
        <v>202</v>
      </c>
      <c r="S1243" s="8" t="s">
        <v>6882</v>
      </c>
      <c r="T1243" s="8" t="s">
        <v>6883</v>
      </c>
      <c r="U1243" s="8">
        <v>0</v>
      </c>
      <c r="V1243" s="8">
        <v>3.63546</v>
      </c>
      <c r="W1243" s="8">
        <v>4</v>
      </c>
      <c r="X1243" s="8">
        <v>0</v>
      </c>
      <c r="Y1243" s="9">
        <f t="shared" si="186"/>
      </c>
      <c r="Z1243" s="12">
        <f t="shared" si="187"/>
      </c>
      <c r="AA1243" s="9">
        <f t="shared" si="188"/>
      </c>
      <c r="AB1243" s="12">
        <f t="shared" si="189"/>
        <v>0.90887</v>
      </c>
      <c r="AC1243" s="9">
        <f t="shared" si="190"/>
        <v>80.32</v>
      </c>
      <c r="AD1243" s="12">
        <f t="shared" si="191"/>
        <v>168.119</v>
      </c>
      <c r="AE1243" s="12"/>
    </row>
    <row r="1244" spans="1:31" s="13" customFormat="1" ht="25.5" customHeight="1">
      <c r="A1244" s="6" t="s">
        <v>6884</v>
      </c>
      <c r="B1244" s="7"/>
      <c r="C1244" s="7" t="s">
        <v>6885</v>
      </c>
      <c r="D1244" s="6" t="s">
        <v>6880</v>
      </c>
      <c r="E1244" s="6" t="s">
        <v>6881</v>
      </c>
      <c r="F1244" s="6" t="s">
        <v>4037</v>
      </c>
      <c r="G1244" s="8" t="s">
        <v>6886</v>
      </c>
      <c r="H1244" s="6">
        <v>1244</v>
      </c>
      <c r="I1244" s="9">
        <v>14419.1</v>
      </c>
      <c r="J1244" s="10">
        <v>11.59091</v>
      </c>
      <c r="K1244" s="8"/>
      <c r="L1244" s="6">
        <v>12</v>
      </c>
      <c r="M1244" s="6"/>
      <c r="N1244" s="8"/>
      <c r="O1244" s="8" t="s">
        <v>38</v>
      </c>
      <c r="P1244" s="11">
        <v>11.59091</v>
      </c>
      <c r="Q1244" s="8" t="s">
        <v>39</v>
      </c>
      <c r="R1244" s="8" t="s">
        <v>124</v>
      </c>
      <c r="S1244" s="8" t="s">
        <v>6887</v>
      </c>
      <c r="T1244" s="8" t="s">
        <v>6888</v>
      </c>
      <c r="U1244" s="8">
        <v>51</v>
      </c>
      <c r="V1244" s="8">
        <v>0</v>
      </c>
      <c r="W1244" s="8">
        <v>2</v>
      </c>
      <c r="X1244" s="8">
        <v>0</v>
      </c>
      <c r="Y1244" s="9">
        <f t="shared" si="186"/>
        <v>46.36</v>
      </c>
      <c r="Z1244" s="12">
        <f t="shared" si="187"/>
        <v>23.18</v>
      </c>
      <c r="AA1244" s="9">
        <f t="shared" si="188"/>
        <v>50</v>
      </c>
      <c r="AB1244" s="12">
        <f t="shared" si="189"/>
      </c>
      <c r="AC1244" s="9">
        <f t="shared" si="190"/>
      </c>
      <c r="AD1244" s="12">
        <f t="shared" si="191"/>
        <v>14419.09204</v>
      </c>
      <c r="AE1244" s="12"/>
    </row>
    <row r="1245" spans="1:31" s="13" customFormat="1" ht="25.5" customHeight="1">
      <c r="A1245" s="6" t="s">
        <v>6889</v>
      </c>
      <c r="B1245" s="7"/>
      <c r="C1245" s="7" t="s">
        <v>6890</v>
      </c>
      <c r="D1245" s="6" t="s">
        <v>6891</v>
      </c>
      <c r="E1245" s="6" t="s">
        <v>6892</v>
      </c>
      <c r="F1245" s="6"/>
      <c r="G1245" s="8"/>
      <c r="H1245" s="6" t="s">
        <v>182</v>
      </c>
      <c r="I1245" s="9">
        <v>3493828.8</v>
      </c>
      <c r="J1245" s="10">
        <v>0</v>
      </c>
      <c r="K1245" s="8"/>
      <c r="L1245" s="6">
        <v>12</v>
      </c>
      <c r="M1245" s="6"/>
      <c r="N1245" s="8"/>
      <c r="O1245" s="8"/>
      <c r="P1245" s="11">
        <v>3493828.8</v>
      </c>
      <c r="Q1245" s="8" t="s">
        <v>39</v>
      </c>
      <c r="R1245" s="8" t="s">
        <v>588</v>
      </c>
      <c r="S1245" s="8"/>
      <c r="T1245" s="8"/>
      <c r="U1245" s="8">
        <v>0</v>
      </c>
      <c r="V1245" s="8">
        <v>0</v>
      </c>
      <c r="W1245" s="8">
        <v>0</v>
      </c>
      <c r="X1245" s="8">
        <v>0</v>
      </c>
      <c r="Y1245" s="9">
        <f t="shared" si="186"/>
      </c>
      <c r="Z1245" s="12">
        <f t="shared" si="187"/>
      </c>
      <c r="AA1245" s="9">
        <f t="shared" si="188"/>
      </c>
      <c r="AB1245" s="12">
        <f t="shared" si="189"/>
      </c>
      <c r="AC1245" s="9">
        <f t="shared" si="190"/>
      </c>
      <c r="AD1245" s="12">
        <f t="shared" si="191"/>
      </c>
      <c r="AE1245" s="12"/>
    </row>
    <row r="1246" spans="1:31" s="13" customFormat="1" ht="38.25" customHeight="1">
      <c r="A1246" s="6" t="s">
        <v>6889</v>
      </c>
      <c r="B1246" s="7" t="s">
        <v>263</v>
      </c>
      <c r="C1246" s="7"/>
      <c r="D1246" s="6" t="s">
        <v>6891</v>
      </c>
      <c r="E1246" s="6" t="s">
        <v>6892</v>
      </c>
      <c r="F1246" s="6" t="s">
        <v>36</v>
      </c>
      <c r="G1246" s="8" t="s">
        <v>6893</v>
      </c>
      <c r="H1246" s="6">
        <v>17400</v>
      </c>
      <c r="I1246" s="9">
        <v>3493828.8</v>
      </c>
      <c r="J1246" s="10">
        <v>42.504</v>
      </c>
      <c r="K1246" s="8"/>
      <c r="L1246" s="6">
        <v>12</v>
      </c>
      <c r="M1246" s="6"/>
      <c r="N1246" s="8"/>
      <c r="O1246" s="8" t="s">
        <v>48</v>
      </c>
      <c r="P1246" s="11">
        <v>42.504</v>
      </c>
      <c r="Q1246" s="8" t="s">
        <v>39</v>
      </c>
      <c r="R1246" s="8" t="s">
        <v>588</v>
      </c>
      <c r="S1246" s="8" t="s">
        <v>6894</v>
      </c>
      <c r="T1246" s="8" t="s">
        <v>6895</v>
      </c>
      <c r="U1246" s="8">
        <v>0</v>
      </c>
      <c r="V1246" s="8">
        <v>1275.12</v>
      </c>
      <c r="W1246" s="8">
        <v>30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42.504</v>
      </c>
      <c r="AC1246" s="9">
        <f t="shared" si="190"/>
        <v>0</v>
      </c>
      <c r="AD1246" s="12">
        <f t="shared" si="191"/>
        <v>739569.6</v>
      </c>
      <c r="AE1246" s="12"/>
    </row>
    <row r="1247" spans="1:31" s="13" customFormat="1" ht="38.25" customHeight="1">
      <c r="A1247" s="6" t="s">
        <v>6889</v>
      </c>
      <c r="B1247" s="7" t="s">
        <v>266</v>
      </c>
      <c r="C1247" s="7"/>
      <c r="D1247" s="6" t="s">
        <v>6891</v>
      </c>
      <c r="E1247" s="6" t="s">
        <v>6892</v>
      </c>
      <c r="F1247" s="6" t="s">
        <v>36</v>
      </c>
      <c r="G1247" s="8" t="s">
        <v>402</v>
      </c>
      <c r="H1247" s="6">
        <v>7920</v>
      </c>
      <c r="I1247" s="9">
        <v>3493828.8</v>
      </c>
      <c r="J1247" s="10">
        <v>85.008</v>
      </c>
      <c r="K1247" s="8"/>
      <c r="L1247" s="6">
        <v>12</v>
      </c>
      <c r="M1247" s="6"/>
      <c r="N1247" s="8"/>
      <c r="O1247" s="8" t="s">
        <v>48</v>
      </c>
      <c r="P1247" s="11">
        <v>85.008</v>
      </c>
      <c r="Q1247" s="8" t="s">
        <v>39</v>
      </c>
      <c r="R1247" s="8" t="s">
        <v>588</v>
      </c>
      <c r="S1247" s="8" t="s">
        <v>6896</v>
      </c>
      <c r="T1247" s="8" t="s">
        <v>6897</v>
      </c>
      <c r="U1247" s="8">
        <v>0</v>
      </c>
      <c r="V1247" s="8">
        <v>2550.24</v>
      </c>
      <c r="W1247" s="8">
        <v>30</v>
      </c>
      <c r="X1247" s="8">
        <v>0</v>
      </c>
      <c r="Y1247" s="9">
        <f t="shared" si="186"/>
      </c>
      <c r="Z1247" s="12">
        <f t="shared" si="187"/>
      </c>
      <c r="AA1247" s="9">
        <f t="shared" si="188"/>
      </c>
      <c r="AB1247" s="12">
        <f t="shared" si="189"/>
        <v>85.008</v>
      </c>
      <c r="AC1247" s="9">
        <f t="shared" si="190"/>
        <v>0</v>
      </c>
      <c r="AD1247" s="12">
        <f t="shared" si="191"/>
        <v>673263.36</v>
      </c>
      <c r="AE1247" s="12"/>
    </row>
    <row r="1248" spans="1:31" s="13" customFormat="1" ht="38.25" customHeight="1">
      <c r="A1248" s="6" t="s">
        <v>6889</v>
      </c>
      <c r="B1248" s="7" t="s">
        <v>819</v>
      </c>
      <c r="C1248" s="7"/>
      <c r="D1248" s="6" t="s">
        <v>6891</v>
      </c>
      <c r="E1248" s="6" t="s">
        <v>6892</v>
      </c>
      <c r="F1248" s="6" t="s">
        <v>36</v>
      </c>
      <c r="G1248" s="8" t="s">
        <v>201</v>
      </c>
      <c r="H1248" s="6">
        <v>12240</v>
      </c>
      <c r="I1248" s="9">
        <v>3493828.8</v>
      </c>
      <c r="J1248" s="10">
        <v>170.016</v>
      </c>
      <c r="K1248" s="8"/>
      <c r="L1248" s="6">
        <v>12</v>
      </c>
      <c r="M1248" s="6"/>
      <c r="N1248" s="8"/>
      <c r="O1248" s="8" t="s">
        <v>48</v>
      </c>
      <c r="P1248" s="11">
        <v>170.016</v>
      </c>
      <c r="Q1248" s="8" t="s">
        <v>39</v>
      </c>
      <c r="R1248" s="8" t="s">
        <v>588</v>
      </c>
      <c r="S1248" s="8" t="s">
        <v>6898</v>
      </c>
      <c r="T1248" s="8" t="s">
        <v>6899</v>
      </c>
      <c r="U1248" s="8">
        <v>0</v>
      </c>
      <c r="V1248" s="8">
        <v>5100.48</v>
      </c>
      <c r="W1248" s="8">
        <v>30</v>
      </c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  <v>170.016</v>
      </c>
      <c r="AC1248" s="9">
        <f t="shared" si="190"/>
        <v>0</v>
      </c>
      <c r="AD1248" s="12">
        <f t="shared" si="191"/>
        <v>2080995.8399999999</v>
      </c>
      <c r="AE1248" s="12"/>
    </row>
    <row r="1249" spans="1:31" s="13" customFormat="1" ht="25.5" customHeight="1">
      <c r="A1249" s="6" t="s">
        <v>6900</v>
      </c>
      <c r="B1249" s="7"/>
      <c r="C1249" s="7" t="s">
        <v>6901</v>
      </c>
      <c r="D1249" s="6" t="s">
        <v>6902</v>
      </c>
      <c r="E1249" s="6" t="s">
        <v>6903</v>
      </c>
      <c r="F1249" s="6" t="s">
        <v>6904</v>
      </c>
      <c r="G1249" s="8" t="s">
        <v>6905</v>
      </c>
      <c r="H1249" s="6">
        <v>37490</v>
      </c>
      <c r="I1249" s="9">
        <v>7723.32</v>
      </c>
      <c r="J1249" s="10">
        <v>0.20601</v>
      </c>
      <c r="K1249" s="8"/>
      <c r="L1249" s="6">
        <v>12</v>
      </c>
      <c r="M1249" s="6"/>
      <c r="N1249" s="8"/>
      <c r="O1249" s="8" t="s">
        <v>38</v>
      </c>
      <c r="P1249" s="11">
        <v>0.20601</v>
      </c>
      <c r="Q1249" s="8" t="s">
        <v>39</v>
      </c>
      <c r="R1249" s="8" t="s">
        <v>124</v>
      </c>
      <c r="S1249" s="8" t="s">
        <v>6906</v>
      </c>
      <c r="T1249" s="8" t="s">
        <v>6907</v>
      </c>
      <c r="U1249" s="8">
        <v>0</v>
      </c>
      <c r="V1249" s="8">
        <v>1.7</v>
      </c>
      <c r="W1249" s="8">
        <v>5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0.34</v>
      </c>
      <c r="AC1249" s="9">
        <f t="shared" si="190"/>
        <v>39.41</v>
      </c>
      <c r="AD1249" s="12">
        <f t="shared" si="191"/>
        <v>7723.3149</v>
      </c>
      <c r="AE1249" s="12"/>
    </row>
    <row r="1250" spans="1:31" s="13" customFormat="1" ht="25.5" customHeight="1">
      <c r="A1250" s="6" t="s">
        <v>6908</v>
      </c>
      <c r="B1250" s="7"/>
      <c r="C1250" s="7" t="s">
        <v>6909</v>
      </c>
      <c r="D1250" s="6" t="s">
        <v>6910</v>
      </c>
      <c r="E1250" s="6" t="s">
        <v>6911</v>
      </c>
      <c r="F1250" s="6" t="s">
        <v>1832</v>
      </c>
      <c r="G1250" s="8" t="s">
        <v>6912</v>
      </c>
      <c r="H1250" s="6">
        <v>40</v>
      </c>
      <c r="I1250" s="9">
        <v>190.55</v>
      </c>
      <c r="J1250" s="10">
        <v>4.76363</v>
      </c>
      <c r="K1250" s="8"/>
      <c r="L1250" s="6">
        <v>12</v>
      </c>
      <c r="M1250" s="6"/>
      <c r="N1250" s="8"/>
      <c r="O1250" s="8" t="s">
        <v>32</v>
      </c>
      <c r="P1250" s="11">
        <v>4.76363</v>
      </c>
      <c r="Q1250" s="8" t="s">
        <v>39</v>
      </c>
      <c r="R1250" s="8" t="s">
        <v>177</v>
      </c>
      <c r="S1250" s="8" t="s">
        <v>6913</v>
      </c>
      <c r="T1250" s="8" t="s">
        <v>6914</v>
      </c>
      <c r="U1250" s="8">
        <v>13.1</v>
      </c>
      <c r="V1250" s="8">
        <v>0</v>
      </c>
      <c r="W1250" s="8">
        <v>1</v>
      </c>
      <c r="X1250" s="8">
        <v>0</v>
      </c>
      <c r="Y1250" s="9">
        <f t="shared" si="186"/>
        <v>11.91</v>
      </c>
      <c r="Z1250" s="12">
        <f t="shared" si="187"/>
        <v>11.91</v>
      </c>
      <c r="AA1250" s="9">
        <f t="shared" si="188"/>
        <v>60</v>
      </c>
      <c r="AB1250" s="12">
        <f t="shared" si="189"/>
      </c>
      <c r="AC1250" s="9">
        <f t="shared" si="190"/>
      </c>
      <c r="AD1250" s="12">
        <f t="shared" si="191"/>
        <v>190.5452</v>
      </c>
      <c r="AE1250" s="12"/>
    </row>
    <row r="1251" spans="1:31" s="13" customFormat="1" ht="25.5" customHeight="1">
      <c r="A1251" s="6" t="s">
        <v>6915</v>
      </c>
      <c r="B1251" s="7"/>
      <c r="C1251" s="7" t="s">
        <v>6916</v>
      </c>
      <c r="D1251" s="6" t="s">
        <v>6917</v>
      </c>
      <c r="E1251" s="6" t="s">
        <v>6918</v>
      </c>
      <c r="F1251" s="6" t="s">
        <v>1832</v>
      </c>
      <c r="G1251" s="8" t="s">
        <v>6919</v>
      </c>
      <c r="H1251" s="6">
        <v>108</v>
      </c>
      <c r="I1251" s="9">
        <v>2063.88</v>
      </c>
      <c r="J1251" s="10">
        <v>19.11</v>
      </c>
      <c r="K1251" s="8"/>
      <c r="L1251" s="6">
        <v>12</v>
      </c>
      <c r="M1251" s="6"/>
      <c r="N1251" s="8"/>
      <c r="O1251" s="8" t="s">
        <v>32</v>
      </c>
      <c r="P1251" s="11">
        <v>19.11</v>
      </c>
      <c r="Q1251" s="8" t="s">
        <v>39</v>
      </c>
      <c r="R1251" s="8" t="s">
        <v>1418</v>
      </c>
      <c r="S1251" s="8" t="s">
        <v>6920</v>
      </c>
      <c r="T1251" s="8" t="s">
        <v>6921</v>
      </c>
      <c r="U1251" s="8">
        <v>0</v>
      </c>
      <c r="V1251" s="8">
        <v>21.24</v>
      </c>
      <c r="W1251" s="8">
        <v>1</v>
      </c>
      <c r="X1251" s="8">
        <v>0</v>
      </c>
      <c r="Y1251" s="9">
        <f t="shared" si="186"/>
      </c>
      <c r="Z1251" s="12">
        <f t="shared" si="187"/>
      </c>
      <c r="AA1251" s="9">
        <f t="shared" si="188"/>
      </c>
      <c r="AB1251" s="12">
        <f t="shared" si="189"/>
        <v>21.24</v>
      </c>
      <c r="AC1251" s="9">
        <f t="shared" si="190"/>
        <v>10.030000000000001</v>
      </c>
      <c r="AD1251" s="12">
        <f t="shared" si="191"/>
        <v>2063.88</v>
      </c>
      <c r="AE1251" s="12"/>
    </row>
    <row r="1252" spans="1:31" s="13" customFormat="1" ht="25.5" customHeight="1">
      <c r="A1252" s="6" t="s">
        <v>6922</v>
      </c>
      <c r="B1252" s="7"/>
      <c r="C1252" s="7" t="s">
        <v>6923</v>
      </c>
      <c r="D1252" s="6" t="s">
        <v>6917</v>
      </c>
      <c r="E1252" s="6" t="s">
        <v>6918</v>
      </c>
      <c r="F1252" s="6" t="s">
        <v>1832</v>
      </c>
      <c r="G1252" s="8" t="s">
        <v>6924</v>
      </c>
      <c r="H1252" s="6">
        <v>394</v>
      </c>
      <c r="I1252" s="9">
        <v>8471</v>
      </c>
      <c r="J1252" s="10">
        <v>21.5</v>
      </c>
      <c r="K1252" s="8"/>
      <c r="L1252" s="6">
        <v>12</v>
      </c>
      <c r="M1252" s="6"/>
      <c r="N1252" s="8"/>
      <c r="O1252" s="8" t="s">
        <v>32</v>
      </c>
      <c r="P1252" s="11">
        <v>21.5</v>
      </c>
      <c r="Q1252" s="8" t="s">
        <v>39</v>
      </c>
      <c r="R1252" s="8" t="s">
        <v>1418</v>
      </c>
      <c r="S1252" s="8" t="s">
        <v>6925</v>
      </c>
      <c r="T1252" s="8" t="s">
        <v>6926</v>
      </c>
      <c r="U1252" s="8">
        <v>0</v>
      </c>
      <c r="V1252" s="8">
        <v>23.89</v>
      </c>
      <c r="W1252" s="8">
        <v>1</v>
      </c>
      <c r="X1252" s="8">
        <v>0</v>
      </c>
      <c r="Y1252" s="9">
        <f t="shared" si="186"/>
      </c>
      <c r="Z1252" s="12">
        <f t="shared" si="187"/>
      </c>
      <c r="AA1252" s="9">
        <f t="shared" si="188"/>
      </c>
      <c r="AB1252" s="12">
        <f t="shared" si="189"/>
        <v>23.89</v>
      </c>
      <c r="AC1252" s="9">
        <f t="shared" si="190"/>
        <v>10</v>
      </c>
      <c r="AD1252" s="12">
        <f t="shared" si="191"/>
        <v>8471</v>
      </c>
      <c r="AE1252" s="12"/>
    </row>
    <row r="1253" spans="1:31" s="13" customFormat="1" ht="25.5" customHeight="1">
      <c r="A1253" s="6" t="s">
        <v>6927</v>
      </c>
      <c r="B1253" s="7"/>
      <c r="C1253" s="7" t="s">
        <v>6928</v>
      </c>
      <c r="D1253" s="6" t="s">
        <v>6929</v>
      </c>
      <c r="E1253" s="6" t="s">
        <v>6918</v>
      </c>
      <c r="F1253" s="6"/>
      <c r="G1253" s="8"/>
      <c r="H1253" s="6" t="s">
        <v>182</v>
      </c>
      <c r="I1253" s="9">
        <v>615067.71</v>
      </c>
      <c r="J1253" s="10">
        <v>0</v>
      </c>
      <c r="K1253" s="8"/>
      <c r="L1253" s="6">
        <v>12</v>
      </c>
      <c r="M1253" s="6"/>
      <c r="N1253" s="8"/>
      <c r="O1253" s="8"/>
      <c r="P1253" s="11">
        <v>615067.683</v>
      </c>
      <c r="Q1253" s="8" t="s">
        <v>39</v>
      </c>
      <c r="R1253" s="8" t="s">
        <v>1418</v>
      </c>
      <c r="S1253" s="8"/>
      <c r="T1253" s="8"/>
      <c r="U1253" s="8"/>
      <c r="V1253" s="8">
        <v>0</v>
      </c>
      <c r="W1253" s="8"/>
      <c r="X1253" s="8">
        <v>0</v>
      </c>
      <c r="Y1253" s="9">
        <f t="shared" si="186"/>
      </c>
      <c r="Z1253" s="12">
        <f t="shared" si="187"/>
      </c>
      <c r="AA1253" s="9">
        <f t="shared" si="188"/>
      </c>
      <c r="AB1253" s="12">
        <f t="shared" si="189"/>
      </c>
      <c r="AC1253" s="9">
        <f t="shared" si="190"/>
      </c>
      <c r="AD1253" s="12">
        <f t="shared" si="191"/>
      </c>
      <c r="AE1253" s="12"/>
    </row>
    <row r="1254" spans="1:31" s="13" customFormat="1" ht="25.5" customHeight="1">
      <c r="A1254" s="6" t="s">
        <v>6927</v>
      </c>
      <c r="B1254" s="7" t="s">
        <v>263</v>
      </c>
      <c r="C1254" s="7"/>
      <c r="D1254" s="6" t="s">
        <v>6929</v>
      </c>
      <c r="E1254" s="6" t="s">
        <v>6918</v>
      </c>
      <c r="F1254" s="6" t="s">
        <v>2358</v>
      </c>
      <c r="G1254" s="8" t="s">
        <v>6930</v>
      </c>
      <c r="H1254" s="6">
        <v>51060</v>
      </c>
      <c r="I1254" s="9">
        <v>615067.71</v>
      </c>
      <c r="J1254" s="10">
        <v>0.65803</v>
      </c>
      <c r="K1254" s="8"/>
      <c r="L1254" s="6">
        <v>12</v>
      </c>
      <c r="M1254" s="6"/>
      <c r="N1254" s="8"/>
      <c r="O1254" s="8" t="s">
        <v>32</v>
      </c>
      <c r="P1254" s="11">
        <v>0.65803</v>
      </c>
      <c r="Q1254" s="8" t="s">
        <v>39</v>
      </c>
      <c r="R1254" s="8" t="s">
        <v>1418</v>
      </c>
      <c r="S1254" s="8" t="s">
        <v>6931</v>
      </c>
      <c r="T1254" s="8" t="s">
        <v>6932</v>
      </c>
      <c r="U1254" s="8">
        <v>48.93</v>
      </c>
      <c r="V1254" s="8">
        <v>0</v>
      </c>
      <c r="W1254" s="8">
        <v>30</v>
      </c>
      <c r="X1254" s="8">
        <v>0</v>
      </c>
      <c r="Y1254" s="9">
        <f t="shared" si="186"/>
        <v>44.48</v>
      </c>
      <c r="Z1254" s="12">
        <f t="shared" si="187"/>
        <v>1.48267</v>
      </c>
      <c r="AA1254" s="9">
        <f t="shared" si="188"/>
        <v>55.62</v>
      </c>
      <c r="AB1254" s="12">
        <f t="shared" si="189"/>
      </c>
      <c r="AC1254" s="9">
        <f t="shared" si="190"/>
      </c>
      <c r="AD1254" s="12">
        <f t="shared" si="191"/>
        <v>33599.0118</v>
      </c>
      <c r="AE1254" s="12"/>
    </row>
    <row r="1255" spans="1:31" s="13" customFormat="1" ht="25.5" customHeight="1">
      <c r="A1255" s="6" t="s">
        <v>6927</v>
      </c>
      <c r="B1255" s="7" t="s">
        <v>266</v>
      </c>
      <c r="C1255" s="7"/>
      <c r="D1255" s="6" t="s">
        <v>6929</v>
      </c>
      <c r="E1255" s="6" t="s">
        <v>6918</v>
      </c>
      <c r="F1255" s="6" t="s">
        <v>2358</v>
      </c>
      <c r="G1255" s="8" t="s">
        <v>6933</v>
      </c>
      <c r="H1255" s="6">
        <v>166590</v>
      </c>
      <c r="I1255" s="9">
        <v>615067.71</v>
      </c>
      <c r="J1255" s="10">
        <v>1.40818</v>
      </c>
      <c r="K1255" s="8"/>
      <c r="L1255" s="6">
        <v>12</v>
      </c>
      <c r="M1255" s="6"/>
      <c r="N1255" s="8"/>
      <c r="O1255" s="8" t="s">
        <v>32</v>
      </c>
      <c r="P1255" s="11">
        <v>1.40818</v>
      </c>
      <c r="Q1255" s="8" t="s">
        <v>39</v>
      </c>
      <c r="R1255" s="8" t="s">
        <v>1418</v>
      </c>
      <c r="S1255" s="8" t="s">
        <v>6934</v>
      </c>
      <c r="T1255" s="8" t="s">
        <v>6935</v>
      </c>
      <c r="U1255" s="8">
        <v>195.79</v>
      </c>
      <c r="V1255" s="8">
        <v>0</v>
      </c>
      <c r="W1255" s="8">
        <v>60</v>
      </c>
      <c r="X1255" s="8">
        <v>0</v>
      </c>
      <c r="Y1255" s="9">
        <f t="shared" si="186"/>
        <v>177.99</v>
      </c>
      <c r="Z1255" s="12">
        <f t="shared" si="187"/>
        <v>2.9665</v>
      </c>
      <c r="AA1255" s="9">
        <f t="shared" si="188"/>
        <v>52.53</v>
      </c>
      <c r="AB1255" s="12">
        <f t="shared" si="189"/>
      </c>
      <c r="AC1255" s="9">
        <f t="shared" si="190"/>
      </c>
      <c r="AD1255" s="12">
        <f t="shared" si="191"/>
        <v>234588.7062</v>
      </c>
      <c r="AE1255" s="12"/>
    </row>
    <row r="1256" spans="1:31" s="13" customFormat="1" ht="25.5" customHeight="1">
      <c r="A1256" s="6" t="s">
        <v>6927</v>
      </c>
      <c r="B1256" s="7" t="s">
        <v>819</v>
      </c>
      <c r="C1256" s="7"/>
      <c r="D1256" s="6" t="s">
        <v>6929</v>
      </c>
      <c r="E1256" s="6" t="s">
        <v>6918</v>
      </c>
      <c r="F1256" s="6" t="s">
        <v>2358</v>
      </c>
      <c r="G1256" s="8" t="s">
        <v>5511</v>
      </c>
      <c r="H1256" s="6">
        <v>12050</v>
      </c>
      <c r="I1256" s="9">
        <v>615067.71</v>
      </c>
      <c r="J1256" s="10">
        <v>4.22442</v>
      </c>
      <c r="K1256" s="8"/>
      <c r="L1256" s="6">
        <v>12</v>
      </c>
      <c r="M1256" s="6"/>
      <c r="N1256" s="8"/>
      <c r="O1256" s="8" t="s">
        <v>32</v>
      </c>
      <c r="P1256" s="11">
        <v>4.22442</v>
      </c>
      <c r="Q1256" s="8" t="s">
        <v>39</v>
      </c>
      <c r="R1256" s="8" t="s">
        <v>1418</v>
      </c>
      <c r="S1256" s="8" t="s">
        <v>6936</v>
      </c>
      <c r="T1256" s="8" t="s">
        <v>6937</v>
      </c>
      <c r="U1256" s="8">
        <v>293.61</v>
      </c>
      <c r="V1256" s="8">
        <v>0</v>
      </c>
      <c r="W1256" s="8">
        <v>30</v>
      </c>
      <c r="X1256" s="8">
        <v>0</v>
      </c>
      <c r="Y1256" s="9">
        <f t="shared" si="186"/>
        <v>266.92</v>
      </c>
      <c r="Z1256" s="12">
        <f t="shared" si="187"/>
        <v>8.89733</v>
      </c>
      <c r="AA1256" s="9">
        <f t="shared" si="188"/>
        <v>52.52</v>
      </c>
      <c r="AB1256" s="12">
        <f t="shared" si="189"/>
      </c>
      <c r="AC1256" s="9">
        <f t="shared" si="190"/>
      </c>
      <c r="AD1256" s="12">
        <f t="shared" si="191"/>
        <v>50904.261000000006</v>
      </c>
      <c r="AE1256" s="12"/>
    </row>
    <row r="1257" spans="1:31" s="13" customFormat="1" ht="25.5" customHeight="1">
      <c r="A1257" s="6" t="s">
        <v>6927</v>
      </c>
      <c r="B1257" s="7" t="s">
        <v>1638</v>
      </c>
      <c r="C1257" s="7"/>
      <c r="D1257" s="6" t="s">
        <v>6929</v>
      </c>
      <c r="E1257" s="6" t="s">
        <v>6918</v>
      </c>
      <c r="F1257" s="6" t="s">
        <v>2358</v>
      </c>
      <c r="G1257" s="8" t="s">
        <v>6938</v>
      </c>
      <c r="H1257" s="6">
        <v>45300</v>
      </c>
      <c r="I1257" s="9">
        <v>615067.71</v>
      </c>
      <c r="J1257" s="10">
        <v>6.53368</v>
      </c>
      <c r="K1257" s="8"/>
      <c r="L1257" s="6">
        <v>12</v>
      </c>
      <c r="M1257" s="6"/>
      <c r="N1257" s="8"/>
      <c r="O1257" s="8" t="s">
        <v>32</v>
      </c>
      <c r="P1257" s="11">
        <v>6.53368</v>
      </c>
      <c r="Q1257" s="8" t="s">
        <v>39</v>
      </c>
      <c r="R1257" s="8" t="s">
        <v>1418</v>
      </c>
      <c r="S1257" s="8" t="s">
        <v>6939</v>
      </c>
      <c r="T1257" s="8" t="s">
        <v>6940</v>
      </c>
      <c r="U1257" s="8">
        <v>489.47</v>
      </c>
      <c r="V1257" s="8">
        <v>0</v>
      </c>
      <c r="W1257" s="8">
        <v>30</v>
      </c>
      <c r="X1257" s="8">
        <v>0</v>
      </c>
      <c r="Y1257" s="9">
        <f t="shared" si="186"/>
        <v>444.97</v>
      </c>
      <c r="Z1257" s="12">
        <f t="shared" si="187"/>
        <v>14.83233</v>
      </c>
      <c r="AA1257" s="9">
        <f t="shared" si="188"/>
        <v>55.95</v>
      </c>
      <c r="AB1257" s="12">
        <f t="shared" si="189"/>
      </c>
      <c r="AC1257" s="9">
        <f t="shared" si="190"/>
      </c>
      <c r="AD1257" s="12">
        <f t="shared" si="191"/>
        <v>295975.704</v>
      </c>
      <c r="AE1257" s="12"/>
    </row>
    <row r="1258" spans="1:31" s="13" customFormat="1" ht="25.5" customHeight="1">
      <c r="A1258" s="6" t="s">
        <v>6941</v>
      </c>
      <c r="B1258" s="7"/>
      <c r="C1258" s="7" t="s">
        <v>6942</v>
      </c>
      <c r="D1258" s="6" t="s">
        <v>6929</v>
      </c>
      <c r="E1258" s="6" t="s">
        <v>6918</v>
      </c>
      <c r="F1258" s="6"/>
      <c r="G1258" s="8"/>
      <c r="H1258" s="6" t="s">
        <v>182</v>
      </c>
      <c r="I1258" s="9">
        <v>55047.19</v>
      </c>
      <c r="J1258" s="10">
        <v>0</v>
      </c>
      <c r="K1258" s="8"/>
      <c r="L1258" s="6">
        <v>12</v>
      </c>
      <c r="M1258" s="6"/>
      <c r="N1258" s="8"/>
      <c r="O1258" s="8"/>
      <c r="P1258" s="11">
        <v>22853.128000000004</v>
      </c>
      <c r="Q1258" s="8" t="s">
        <v>39</v>
      </c>
      <c r="R1258" s="8" t="s">
        <v>104</v>
      </c>
      <c r="S1258" s="8"/>
      <c r="T1258" s="8"/>
      <c r="U1258" s="8"/>
      <c r="V1258" s="8">
        <v>0</v>
      </c>
      <c r="W1258" s="8"/>
      <c r="X1258" s="8">
        <v>0</v>
      </c>
      <c r="Y1258" s="9">
        <f t="shared" si="186"/>
      </c>
      <c r="Z1258" s="12">
        <f t="shared" si="187"/>
      </c>
      <c r="AA1258" s="9">
        <f t="shared" si="188"/>
      </c>
      <c r="AB1258" s="12">
        <f t="shared" si="189"/>
      </c>
      <c r="AC1258" s="9">
        <f t="shared" si="190"/>
      </c>
      <c r="AD1258" s="12">
        <f t="shared" si="191"/>
      </c>
      <c r="AE1258" s="12"/>
    </row>
    <row r="1259" spans="1:31" s="13" customFormat="1" ht="38.25" customHeight="1">
      <c r="A1259" s="6" t="s">
        <v>6941</v>
      </c>
      <c r="B1259" s="7" t="s">
        <v>263</v>
      </c>
      <c r="C1259" s="7"/>
      <c r="D1259" s="6" t="s">
        <v>6929</v>
      </c>
      <c r="E1259" s="6" t="s">
        <v>6918</v>
      </c>
      <c r="F1259" s="6" t="s">
        <v>36</v>
      </c>
      <c r="G1259" s="8" t="s">
        <v>595</v>
      </c>
      <c r="H1259" s="6">
        <v>41826</v>
      </c>
      <c r="I1259" s="9">
        <v>55047.19</v>
      </c>
      <c r="J1259" s="10">
        <v>0.185</v>
      </c>
      <c r="K1259" s="8"/>
      <c r="L1259" s="6">
        <v>12</v>
      </c>
      <c r="M1259" s="6"/>
      <c r="N1259" s="8"/>
      <c r="O1259" s="8" t="s">
        <v>55</v>
      </c>
      <c r="P1259" s="11">
        <v>0.139</v>
      </c>
      <c r="Q1259" s="8" t="s">
        <v>39</v>
      </c>
      <c r="R1259" s="8" t="s">
        <v>104</v>
      </c>
      <c r="S1259" s="8" t="s">
        <v>6943</v>
      </c>
      <c r="T1259" s="8" t="s">
        <v>6944</v>
      </c>
      <c r="U1259" s="8">
        <v>0</v>
      </c>
      <c r="V1259" s="8">
        <v>12.97</v>
      </c>
      <c r="W1259" s="8">
        <v>30</v>
      </c>
      <c r="X1259" s="8">
        <v>0</v>
      </c>
      <c r="Y1259" s="9">
        <f t="shared" si="186"/>
      </c>
      <c r="Z1259" s="12">
        <f t="shared" si="187"/>
      </c>
      <c r="AA1259" s="9">
        <f t="shared" si="188"/>
      </c>
      <c r="AB1259" s="12">
        <f t="shared" si="189"/>
        <v>0.43233</v>
      </c>
      <c r="AC1259" s="9">
        <f t="shared" si="190"/>
        <v>67.85</v>
      </c>
      <c r="AD1259" s="12">
        <f t="shared" si="191"/>
        <v>5813.814</v>
      </c>
      <c r="AE1259" s="12"/>
    </row>
    <row r="1260" spans="1:31" s="13" customFormat="1" ht="38.25" customHeight="1">
      <c r="A1260" s="6" t="s">
        <v>6941</v>
      </c>
      <c r="B1260" s="7" t="s">
        <v>266</v>
      </c>
      <c r="C1260" s="7"/>
      <c r="D1260" s="6" t="s">
        <v>6929</v>
      </c>
      <c r="E1260" s="6" t="s">
        <v>6918</v>
      </c>
      <c r="F1260" s="6" t="s">
        <v>36</v>
      </c>
      <c r="G1260" s="8" t="s">
        <v>85</v>
      </c>
      <c r="H1260" s="6">
        <v>123784</v>
      </c>
      <c r="I1260" s="9">
        <v>55047.19</v>
      </c>
      <c r="J1260" s="10">
        <v>0.324</v>
      </c>
      <c r="K1260" s="8"/>
      <c r="L1260" s="6">
        <v>12</v>
      </c>
      <c r="M1260" s="6"/>
      <c r="N1260" s="8"/>
      <c r="O1260" s="8" t="s">
        <v>55</v>
      </c>
      <c r="P1260" s="11">
        <v>0.10967</v>
      </c>
      <c r="Q1260" s="8" t="s">
        <v>39</v>
      </c>
      <c r="R1260" s="8" t="s">
        <v>104</v>
      </c>
      <c r="S1260" s="8" t="s">
        <v>6945</v>
      </c>
      <c r="T1260" s="8" t="s">
        <v>6946</v>
      </c>
      <c r="U1260" s="8">
        <v>0</v>
      </c>
      <c r="V1260" s="8">
        <v>55.51</v>
      </c>
      <c r="W1260" s="8">
        <v>60</v>
      </c>
      <c r="X1260" s="8">
        <v>0</v>
      </c>
      <c r="Y1260" s="9">
        <f t="shared" si="186"/>
      </c>
      <c r="Z1260" s="12">
        <f t="shared" si="187"/>
      </c>
      <c r="AA1260" s="9">
        <f t="shared" si="188"/>
      </c>
      <c r="AB1260" s="12">
        <f t="shared" si="189"/>
        <v>0.92517</v>
      </c>
      <c r="AC1260" s="9">
        <f t="shared" si="190"/>
        <v>88.15</v>
      </c>
      <c r="AD1260" s="12">
        <f t="shared" si="191"/>
        <v>13575.39128</v>
      </c>
      <c r="AE1260" s="12"/>
    </row>
    <row r="1261" spans="1:31" s="13" customFormat="1" ht="38.25" customHeight="1">
      <c r="A1261" s="6" t="s">
        <v>6941</v>
      </c>
      <c r="B1261" s="7" t="s">
        <v>819</v>
      </c>
      <c r="C1261" s="7"/>
      <c r="D1261" s="6" t="s">
        <v>6929</v>
      </c>
      <c r="E1261" s="6" t="s">
        <v>6918</v>
      </c>
      <c r="F1261" s="6" t="s">
        <v>36</v>
      </c>
      <c r="G1261" s="8" t="s">
        <v>306</v>
      </c>
      <c r="H1261" s="6">
        <v>5584</v>
      </c>
      <c r="I1261" s="9">
        <v>55047.19</v>
      </c>
      <c r="J1261" s="10">
        <v>1.29</v>
      </c>
      <c r="K1261" s="8"/>
      <c r="L1261" s="6">
        <v>12</v>
      </c>
      <c r="M1261" s="6"/>
      <c r="N1261" s="8"/>
      <c r="O1261" s="8" t="s">
        <v>55</v>
      </c>
      <c r="P1261" s="11">
        <v>0.62033</v>
      </c>
      <c r="Q1261" s="8" t="s">
        <v>39</v>
      </c>
      <c r="R1261" s="8" t="s">
        <v>104</v>
      </c>
      <c r="S1261" s="8" t="s">
        <v>6947</v>
      </c>
      <c r="T1261" s="8" t="s">
        <v>6948</v>
      </c>
      <c r="U1261" s="8">
        <v>0</v>
      </c>
      <c r="V1261" s="8">
        <v>128.77</v>
      </c>
      <c r="W1261" s="8">
        <v>30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4.29233</v>
      </c>
      <c r="AC1261" s="9">
        <f t="shared" si="190"/>
        <v>85.55</v>
      </c>
      <c r="AD1261" s="12">
        <f t="shared" si="191"/>
        <v>3463.9227200000005</v>
      </c>
      <c r="AE1261" s="12"/>
    </row>
    <row r="1262" spans="1:31" s="13" customFormat="1" ht="25.5" customHeight="1">
      <c r="A1262" s="6" t="s">
        <v>6949</v>
      </c>
      <c r="B1262" s="7"/>
      <c r="C1262" s="7" t="s">
        <v>6950</v>
      </c>
      <c r="D1262" s="6" t="s">
        <v>6929</v>
      </c>
      <c r="E1262" s="6" t="s">
        <v>6918</v>
      </c>
      <c r="F1262" s="6" t="s">
        <v>6951</v>
      </c>
      <c r="G1262" s="8" t="s">
        <v>1673</v>
      </c>
      <c r="H1262" s="6">
        <v>60</v>
      </c>
      <c r="I1262" s="9">
        <v>1536.17</v>
      </c>
      <c r="J1262" s="10">
        <v>25.60272</v>
      </c>
      <c r="K1262" s="8"/>
      <c r="L1262" s="6">
        <v>12</v>
      </c>
      <c r="M1262" s="6"/>
      <c r="N1262" s="8"/>
      <c r="O1262" s="8" t="s">
        <v>32</v>
      </c>
      <c r="P1262" s="11">
        <v>25.60272</v>
      </c>
      <c r="Q1262" s="8" t="s">
        <v>39</v>
      </c>
      <c r="R1262" s="8" t="s">
        <v>1418</v>
      </c>
      <c r="S1262" s="8" t="s">
        <v>6952</v>
      </c>
      <c r="T1262" s="8" t="s">
        <v>6953</v>
      </c>
      <c r="U1262" s="8">
        <v>563.26</v>
      </c>
      <c r="V1262" s="8">
        <v>0</v>
      </c>
      <c r="W1262" s="8">
        <v>10</v>
      </c>
      <c r="X1262" s="8">
        <v>0</v>
      </c>
      <c r="Y1262" s="9">
        <f t="shared" si="186"/>
        <v>512.05</v>
      </c>
      <c r="Z1262" s="12">
        <f t="shared" si="187"/>
        <v>51.205</v>
      </c>
      <c r="AA1262" s="9">
        <f t="shared" si="188"/>
        <v>50</v>
      </c>
      <c r="AB1262" s="12">
        <f t="shared" si="189"/>
      </c>
      <c r="AC1262" s="9">
        <f t="shared" si="190"/>
      </c>
      <c r="AD1262" s="12">
        <f t="shared" si="191"/>
        <v>1536.1632000000002</v>
      </c>
      <c r="AE1262" s="12"/>
    </row>
    <row r="1263" spans="1:31" s="13" customFormat="1" ht="25.5" customHeight="1">
      <c r="A1263" s="6" t="s">
        <v>6954</v>
      </c>
      <c r="B1263" s="7"/>
      <c r="C1263" s="7" t="s">
        <v>6955</v>
      </c>
      <c r="D1263" s="6" t="s">
        <v>6956</v>
      </c>
      <c r="E1263" s="6" t="s">
        <v>6957</v>
      </c>
      <c r="F1263" s="6" t="s">
        <v>2571</v>
      </c>
      <c r="G1263" s="8" t="s">
        <v>917</v>
      </c>
      <c r="H1263" s="6">
        <v>15792</v>
      </c>
      <c r="I1263" s="9">
        <v>132071.66</v>
      </c>
      <c r="J1263" s="10">
        <v>8.3632</v>
      </c>
      <c r="K1263" s="8"/>
      <c r="L1263" s="6">
        <v>12</v>
      </c>
      <c r="M1263" s="6"/>
      <c r="N1263" s="8"/>
      <c r="O1263" s="8" t="s">
        <v>32</v>
      </c>
      <c r="P1263" s="11">
        <v>8.3632</v>
      </c>
      <c r="Q1263" s="8" t="s">
        <v>39</v>
      </c>
      <c r="R1263" s="8" t="s">
        <v>70</v>
      </c>
      <c r="S1263" s="8" t="s">
        <v>6958</v>
      </c>
      <c r="T1263" s="8" t="s">
        <v>6959</v>
      </c>
      <c r="U1263" s="8">
        <v>0</v>
      </c>
      <c r="V1263" s="8">
        <v>592.83</v>
      </c>
      <c r="W1263" s="8">
        <v>56</v>
      </c>
      <c r="X1263" s="8">
        <v>0</v>
      </c>
      <c r="Y1263" s="9">
        <f t="shared" si="186"/>
      </c>
      <c r="Z1263" s="12">
        <f t="shared" si="187"/>
      </c>
      <c r="AA1263" s="9">
        <f t="shared" si="188"/>
      </c>
      <c r="AB1263" s="12">
        <f t="shared" si="189"/>
        <v>10.58625</v>
      </c>
      <c r="AC1263" s="9">
        <f t="shared" si="190"/>
        <v>21</v>
      </c>
      <c r="AD1263" s="12">
        <f t="shared" si="191"/>
        <v>132071.6544</v>
      </c>
      <c r="AE1263" s="12"/>
    </row>
    <row r="1264" spans="1:31" s="13" customFormat="1" ht="38.25" customHeight="1">
      <c r="A1264" s="6" t="s">
        <v>6960</v>
      </c>
      <c r="B1264" s="7"/>
      <c r="C1264" s="7" t="s">
        <v>6961</v>
      </c>
      <c r="D1264" s="6" t="s">
        <v>6962</v>
      </c>
      <c r="E1264" s="6" t="s">
        <v>6963</v>
      </c>
      <c r="F1264" s="6" t="s">
        <v>36</v>
      </c>
      <c r="G1264" s="8" t="s">
        <v>201</v>
      </c>
      <c r="H1264" s="6">
        <v>35392</v>
      </c>
      <c r="I1264" s="9">
        <v>319400.06</v>
      </c>
      <c r="J1264" s="10">
        <v>9.02464</v>
      </c>
      <c r="K1264" s="8"/>
      <c r="L1264" s="6">
        <v>12</v>
      </c>
      <c r="M1264" s="6"/>
      <c r="N1264" s="8"/>
      <c r="O1264" s="8" t="s">
        <v>38</v>
      </c>
      <c r="P1264" s="11">
        <v>9.02464</v>
      </c>
      <c r="Q1264" s="8" t="s">
        <v>39</v>
      </c>
      <c r="R1264" s="8" t="s">
        <v>4160</v>
      </c>
      <c r="S1264" s="8" t="s">
        <v>6964</v>
      </c>
      <c r="T1264" s="8" t="s">
        <v>6965</v>
      </c>
      <c r="U1264" s="8">
        <v>0</v>
      </c>
      <c r="V1264" s="8">
        <v>346.2</v>
      </c>
      <c r="W1264" s="8">
        <v>28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12.36429</v>
      </c>
      <c r="AC1264" s="9">
        <f t="shared" si="190"/>
        <v>27.010000000000005</v>
      </c>
      <c r="AD1264" s="12">
        <f t="shared" si="191"/>
        <v>319400.05887999997</v>
      </c>
      <c r="AE1264" s="12"/>
    </row>
    <row r="1265" spans="1:31" s="13" customFormat="1" ht="25.5" customHeight="1">
      <c r="A1265" s="6" t="s">
        <v>6966</v>
      </c>
      <c r="B1265" s="7"/>
      <c r="C1265" s="7" t="s">
        <v>6967</v>
      </c>
      <c r="D1265" s="6" t="s">
        <v>6968</v>
      </c>
      <c r="E1265" s="6" t="s">
        <v>6969</v>
      </c>
      <c r="F1265" s="6" t="s">
        <v>6970</v>
      </c>
      <c r="G1265" s="8" t="s">
        <v>6694</v>
      </c>
      <c r="H1265" s="6">
        <v>546800</v>
      </c>
      <c r="I1265" s="9">
        <v>2734</v>
      </c>
      <c r="J1265" s="10">
        <v>0.005</v>
      </c>
      <c r="K1265" s="8"/>
      <c r="L1265" s="6">
        <v>12</v>
      </c>
      <c r="M1265" s="6"/>
      <c r="N1265" s="8"/>
      <c r="O1265" s="8" t="s">
        <v>32</v>
      </c>
      <c r="P1265" s="11">
        <v>1E-05</v>
      </c>
      <c r="Q1265" s="8" t="s">
        <v>7019</v>
      </c>
      <c r="R1265" s="8" t="s">
        <v>1418</v>
      </c>
      <c r="S1265" s="8" t="s">
        <v>6971</v>
      </c>
      <c r="T1265" s="8" t="s">
        <v>6972</v>
      </c>
      <c r="U1265" s="8">
        <v>7.35</v>
      </c>
      <c r="V1265" s="8">
        <v>0</v>
      </c>
      <c r="W1265" s="8">
        <v>20</v>
      </c>
      <c r="X1265" s="8">
        <v>0</v>
      </c>
      <c r="Y1265" s="9">
        <f t="shared" si="186"/>
        <v>6.68</v>
      </c>
      <c r="Z1265" s="12">
        <f t="shared" si="187"/>
        <v>0.334</v>
      </c>
      <c r="AA1265" s="9">
        <f t="shared" si="188"/>
        <v>100</v>
      </c>
      <c r="AB1265" s="12">
        <f t="shared" si="189"/>
      </c>
      <c r="AC1265" s="9">
        <f t="shared" si="190"/>
      </c>
      <c r="AD1265" s="12">
        <f t="shared" si="191"/>
        <v>5.468000000000001</v>
      </c>
      <c r="AE1265" s="12"/>
    </row>
    <row r="1266" spans="1:31" s="13" customFormat="1" ht="25.5" customHeight="1">
      <c r="A1266" s="6" t="s">
        <v>6973</v>
      </c>
      <c r="B1266" s="7"/>
      <c r="C1266" s="7" t="s">
        <v>6974</v>
      </c>
      <c r="D1266" s="6" t="s">
        <v>6975</v>
      </c>
      <c r="E1266" s="6" t="s">
        <v>6976</v>
      </c>
      <c r="F1266" s="6" t="s">
        <v>6977</v>
      </c>
      <c r="G1266" s="8" t="s">
        <v>77</v>
      </c>
      <c r="H1266" s="6">
        <v>20478</v>
      </c>
      <c r="I1266" s="9">
        <v>20072.34</v>
      </c>
      <c r="J1266" s="10">
        <v>0.98019</v>
      </c>
      <c r="K1266" s="8"/>
      <c r="L1266" s="6">
        <v>12</v>
      </c>
      <c r="M1266" s="6"/>
      <c r="N1266" s="8"/>
      <c r="O1266" s="8" t="s">
        <v>38</v>
      </c>
      <c r="P1266" s="11">
        <v>0.98019</v>
      </c>
      <c r="Q1266" s="8" t="s">
        <v>39</v>
      </c>
      <c r="R1266" s="8" t="s">
        <v>1260</v>
      </c>
      <c r="S1266" s="8" t="s">
        <v>6978</v>
      </c>
      <c r="T1266" s="8" t="s">
        <v>6979</v>
      </c>
      <c r="U1266" s="8">
        <v>0</v>
      </c>
      <c r="V1266" s="8">
        <v>29.41</v>
      </c>
      <c r="W1266" s="8">
        <v>30</v>
      </c>
      <c r="X1266" s="8">
        <v>0</v>
      </c>
      <c r="Y1266" s="9">
        <f t="shared" si="186"/>
      </c>
      <c r="Z1266" s="12">
        <f t="shared" si="187"/>
      </c>
      <c r="AA1266" s="9">
        <f t="shared" si="188"/>
      </c>
      <c r="AB1266" s="12">
        <f t="shared" si="189"/>
        <v>0.98033</v>
      </c>
      <c r="AC1266" s="9">
        <f t="shared" si="190"/>
        <v>0.010000000000005116</v>
      </c>
      <c r="AD1266" s="12">
        <f t="shared" si="191"/>
        <v>20072.33082</v>
      </c>
      <c r="AE1266" s="12"/>
    </row>
    <row r="1267" spans="1:31" s="13" customFormat="1" ht="25.5" customHeight="1">
      <c r="A1267" s="6" t="s">
        <v>6980</v>
      </c>
      <c r="B1267" s="7"/>
      <c r="C1267" s="7" t="s">
        <v>6981</v>
      </c>
      <c r="D1267" s="6" t="s">
        <v>6975</v>
      </c>
      <c r="E1267" s="6" t="s">
        <v>6976</v>
      </c>
      <c r="F1267" s="6" t="s">
        <v>6977</v>
      </c>
      <c r="G1267" s="8" t="s">
        <v>255</v>
      </c>
      <c r="H1267" s="6">
        <v>6410</v>
      </c>
      <c r="I1267" s="9">
        <v>8107.31</v>
      </c>
      <c r="J1267" s="10">
        <v>1.26479</v>
      </c>
      <c r="K1267" s="8"/>
      <c r="L1267" s="6">
        <v>12</v>
      </c>
      <c r="M1267" s="6"/>
      <c r="N1267" s="8"/>
      <c r="O1267" s="8" t="s">
        <v>38</v>
      </c>
      <c r="P1267" s="11">
        <v>1.26479</v>
      </c>
      <c r="Q1267" s="8" t="s">
        <v>39</v>
      </c>
      <c r="R1267" s="8" t="s">
        <v>1260</v>
      </c>
      <c r="S1267" s="8" t="s">
        <v>6982</v>
      </c>
      <c r="T1267" s="8" t="s">
        <v>6983</v>
      </c>
      <c r="U1267" s="8">
        <v>0</v>
      </c>
      <c r="V1267" s="8">
        <v>37.94</v>
      </c>
      <c r="W1267" s="8">
        <v>30</v>
      </c>
      <c r="X1267" s="8">
        <v>0</v>
      </c>
      <c r="Y1267" s="9">
        <f t="shared" si="186"/>
      </c>
      <c r="Z1267" s="12">
        <f t="shared" si="187"/>
      </c>
      <c r="AA1267" s="9">
        <f t="shared" si="188"/>
      </c>
      <c r="AB1267" s="12">
        <f t="shared" si="189"/>
        <v>1.26467</v>
      </c>
      <c r="AC1267" s="9">
        <f t="shared" si="190"/>
        <v>-0.010000000000005116</v>
      </c>
      <c r="AD1267" s="12">
        <f t="shared" si="191"/>
        <v>8107.303900000001</v>
      </c>
      <c r="AE1267" s="12"/>
    </row>
    <row r="1268" spans="1:31" s="13" customFormat="1" ht="25.5" customHeight="1">
      <c r="A1268" s="6" t="s">
        <v>6984</v>
      </c>
      <c r="B1268" s="7"/>
      <c r="C1268" s="7" t="s">
        <v>6985</v>
      </c>
      <c r="D1268" s="6" t="s">
        <v>6975</v>
      </c>
      <c r="E1268" s="6" t="s">
        <v>6976</v>
      </c>
      <c r="F1268" s="6" t="s">
        <v>6977</v>
      </c>
      <c r="G1268" s="8" t="s">
        <v>99</v>
      </c>
      <c r="H1268" s="6">
        <v>17955</v>
      </c>
      <c r="I1268" s="9">
        <v>26932.5</v>
      </c>
      <c r="J1268" s="10">
        <v>1.5</v>
      </c>
      <c r="K1268" s="8"/>
      <c r="L1268" s="6">
        <v>12</v>
      </c>
      <c r="M1268" s="6"/>
      <c r="N1268" s="8"/>
      <c r="O1268" s="8" t="s">
        <v>38</v>
      </c>
      <c r="P1268" s="11">
        <v>1.5</v>
      </c>
      <c r="Q1268" s="8" t="s">
        <v>39</v>
      </c>
      <c r="R1268" s="8" t="s">
        <v>1260</v>
      </c>
      <c r="S1268" s="8" t="s">
        <v>6986</v>
      </c>
      <c r="T1268" s="8" t="s">
        <v>6987</v>
      </c>
      <c r="U1268" s="8">
        <v>0</v>
      </c>
      <c r="V1268" s="8">
        <v>46.28</v>
      </c>
      <c r="W1268" s="8">
        <v>30</v>
      </c>
      <c r="X1268" s="8">
        <v>0</v>
      </c>
      <c r="Y1268" s="9">
        <f aca="true" t="shared" si="192" ref="Y1268:Y1306">IF(U1268&gt;0,ROUND(U1268*100/110,2),"")</f>
      </c>
      <c r="Z1268" s="12">
        <f aca="true" t="shared" si="193" ref="Z1268:Z1306">IF(W1268*U1268&gt;0,ROUND(Y1268/IF(X1268&gt;0,X1268,W1268)/IF(X1268&gt;0,W1268,1),5),Y1268)</f>
      </c>
      <c r="AA1268" s="9">
        <f aca="true" t="shared" si="194" ref="AA1268:AA1306">IF(W1268*U1268&gt;0,100-ROUND(P1268/Z1268*100,2),"")</f>
      </c>
      <c r="AB1268" s="12">
        <f aca="true" t="shared" si="195" ref="AB1268:AB1306">IF(W1268*V1268&gt;0,ROUND(V1268/IF(X1268&gt;0,X1268,W1268)/IF(X1268&gt;0,W1268,1),5),"")</f>
        <v>1.54267</v>
      </c>
      <c r="AC1268" s="9">
        <f aca="true" t="shared" si="196" ref="AC1268:AC1306">IF(W1268*V1268&gt;0,100-ROUND(P1268/AB1268*100,2),"")</f>
        <v>2.769999999999996</v>
      </c>
      <c r="AD1268" s="12">
        <f aca="true" t="shared" si="197" ref="AD1268:AD1306">IF(ISNUMBER(H1268),IF(ISNUMBER(P1268),IF(P1268&gt;0,P1268*H1268,""),""),"")</f>
        <v>26932.5</v>
      </c>
      <c r="AE1268" s="12"/>
    </row>
    <row r="1269" spans="1:31" s="13" customFormat="1" ht="25.5" customHeight="1">
      <c r="A1269" s="6" t="s">
        <v>6988</v>
      </c>
      <c r="B1269" s="7"/>
      <c r="C1269" s="7" t="s">
        <v>6989</v>
      </c>
      <c r="D1269" s="6" t="s">
        <v>6975</v>
      </c>
      <c r="E1269" s="6" t="s">
        <v>6976</v>
      </c>
      <c r="F1269" s="6" t="s">
        <v>6977</v>
      </c>
      <c r="G1269" s="8" t="s">
        <v>60</v>
      </c>
      <c r="H1269" s="6">
        <v>25300</v>
      </c>
      <c r="I1269" s="9">
        <v>48777.39</v>
      </c>
      <c r="J1269" s="10">
        <v>1.92796</v>
      </c>
      <c r="K1269" s="8"/>
      <c r="L1269" s="6">
        <v>12</v>
      </c>
      <c r="M1269" s="6"/>
      <c r="N1269" s="8"/>
      <c r="O1269" s="8" t="s">
        <v>38</v>
      </c>
      <c r="P1269" s="11">
        <v>1.92796</v>
      </c>
      <c r="Q1269" s="8" t="s">
        <v>39</v>
      </c>
      <c r="R1269" s="8" t="s">
        <v>1260</v>
      </c>
      <c r="S1269" s="8" t="s">
        <v>6990</v>
      </c>
      <c r="T1269" s="8" t="s">
        <v>6991</v>
      </c>
      <c r="U1269" s="8">
        <v>0</v>
      </c>
      <c r="V1269" s="8">
        <v>57.84</v>
      </c>
      <c r="W1269" s="8">
        <v>30</v>
      </c>
      <c r="X1269" s="8">
        <v>0</v>
      </c>
      <c r="Y1269" s="9">
        <f t="shared" si="192"/>
      </c>
      <c r="Z1269" s="12">
        <f t="shared" si="193"/>
      </c>
      <c r="AA1269" s="9">
        <f t="shared" si="194"/>
      </c>
      <c r="AB1269" s="12">
        <f t="shared" si="195"/>
        <v>1.928</v>
      </c>
      <c r="AC1269" s="9">
        <f t="shared" si="196"/>
        <v>0</v>
      </c>
      <c r="AD1269" s="12">
        <f t="shared" si="197"/>
        <v>48777.388</v>
      </c>
      <c r="AE1269" s="12"/>
    </row>
    <row r="1270" spans="1:31" s="13" customFormat="1" ht="25.5" customHeight="1">
      <c r="A1270" s="6" t="s">
        <v>6992</v>
      </c>
      <c r="B1270" s="7"/>
      <c r="C1270" s="7" t="s">
        <v>6993</v>
      </c>
      <c r="D1270" s="6" t="s">
        <v>6975</v>
      </c>
      <c r="E1270" s="6" t="s">
        <v>6976</v>
      </c>
      <c r="F1270" s="6" t="s">
        <v>6977</v>
      </c>
      <c r="G1270" s="8" t="s">
        <v>201</v>
      </c>
      <c r="H1270" s="6">
        <v>6300</v>
      </c>
      <c r="I1270" s="9">
        <v>3130.98</v>
      </c>
      <c r="J1270" s="10">
        <v>0.49698</v>
      </c>
      <c r="K1270" s="8"/>
      <c r="L1270" s="6">
        <v>12</v>
      </c>
      <c r="M1270" s="6"/>
      <c r="N1270" s="8"/>
      <c r="O1270" s="8" t="s">
        <v>38</v>
      </c>
      <c r="P1270" s="11">
        <v>0.49698</v>
      </c>
      <c r="Q1270" s="8" t="s">
        <v>39</v>
      </c>
      <c r="R1270" s="8" t="s">
        <v>1260</v>
      </c>
      <c r="S1270" s="8" t="s">
        <v>6994</v>
      </c>
      <c r="T1270" s="8" t="s">
        <v>6995</v>
      </c>
      <c r="U1270" s="8">
        <v>0</v>
      </c>
      <c r="V1270" s="8">
        <v>14.91</v>
      </c>
      <c r="W1270" s="8">
        <v>30</v>
      </c>
      <c r="X1270" s="8">
        <v>0</v>
      </c>
      <c r="Y1270" s="9">
        <f t="shared" si="192"/>
      </c>
      <c r="Z1270" s="12">
        <f t="shared" si="193"/>
      </c>
      <c r="AA1270" s="9">
        <f t="shared" si="194"/>
      </c>
      <c r="AB1270" s="12">
        <f t="shared" si="195"/>
        <v>0.497</v>
      </c>
      <c r="AC1270" s="9">
        <f t="shared" si="196"/>
        <v>0</v>
      </c>
      <c r="AD1270" s="12">
        <f t="shared" si="197"/>
        <v>3130.9739999999997</v>
      </c>
      <c r="AE1270" s="12"/>
    </row>
    <row r="1271" spans="1:31" s="13" customFormat="1" ht="51" customHeight="1">
      <c r="A1271" s="6" t="s">
        <v>6996</v>
      </c>
      <c r="B1271" s="7"/>
      <c r="C1271" s="7" t="s">
        <v>6997</v>
      </c>
      <c r="D1271" s="6" t="s">
        <v>6998</v>
      </c>
      <c r="E1271" s="6" t="s">
        <v>6999</v>
      </c>
      <c r="F1271" s="6" t="s">
        <v>537</v>
      </c>
      <c r="G1271" s="8" t="s">
        <v>7000</v>
      </c>
      <c r="H1271" s="6">
        <v>19614</v>
      </c>
      <c r="I1271" s="9">
        <v>737313.8</v>
      </c>
      <c r="J1271" s="10">
        <v>37.5912</v>
      </c>
      <c r="K1271" s="8"/>
      <c r="L1271" s="6">
        <v>12</v>
      </c>
      <c r="M1271" s="6"/>
      <c r="N1271" s="8"/>
      <c r="O1271" s="8" t="s">
        <v>32</v>
      </c>
      <c r="P1271" s="11">
        <v>37.5912</v>
      </c>
      <c r="Q1271" s="8" t="s">
        <v>39</v>
      </c>
      <c r="R1271" s="8" t="s">
        <v>166</v>
      </c>
      <c r="S1271" s="8" t="s">
        <v>7001</v>
      </c>
      <c r="T1271" s="8" t="s">
        <v>7002</v>
      </c>
      <c r="U1271" s="8">
        <v>0</v>
      </c>
      <c r="V1271" s="8">
        <v>45.39</v>
      </c>
      <c r="W1271" s="8">
        <v>1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45.39</v>
      </c>
      <c r="AC1271" s="9">
        <f t="shared" si="196"/>
        <v>17.180000000000007</v>
      </c>
      <c r="AD1271" s="12">
        <f t="shared" si="197"/>
        <v>737313.7968</v>
      </c>
      <c r="AE1271" s="12"/>
    </row>
    <row r="1272" spans="1:31" s="13" customFormat="1" ht="25.5" customHeight="1">
      <c r="A1272" s="6" t="s">
        <v>7003</v>
      </c>
      <c r="B1272" s="7"/>
      <c r="C1272" s="7" t="s">
        <v>7004</v>
      </c>
      <c r="D1272" s="6" t="s">
        <v>6998</v>
      </c>
      <c r="E1272" s="6" t="s">
        <v>6999</v>
      </c>
      <c r="F1272" s="6" t="s">
        <v>7005</v>
      </c>
      <c r="G1272" s="8" t="s">
        <v>7006</v>
      </c>
      <c r="H1272" s="6">
        <v>210000</v>
      </c>
      <c r="I1272" s="9">
        <v>3971100</v>
      </c>
      <c r="J1272" s="10">
        <v>18.91</v>
      </c>
      <c r="K1272" s="8"/>
      <c r="L1272" s="6">
        <v>12</v>
      </c>
      <c r="M1272" s="6"/>
      <c r="N1272" s="8"/>
      <c r="O1272" s="8" t="s">
        <v>32</v>
      </c>
      <c r="P1272" s="11">
        <v>18.91</v>
      </c>
      <c r="Q1272" s="8" t="s">
        <v>39</v>
      </c>
      <c r="R1272" s="8" t="s">
        <v>166</v>
      </c>
      <c r="S1272" s="8" t="s">
        <v>7007</v>
      </c>
      <c r="T1272" s="8" t="s">
        <v>7008</v>
      </c>
      <c r="U1272" s="8">
        <v>41.61</v>
      </c>
      <c r="V1272" s="8">
        <v>0</v>
      </c>
      <c r="W1272" s="8">
        <v>1</v>
      </c>
      <c r="X1272" s="8">
        <v>0</v>
      </c>
      <c r="Y1272" s="9">
        <f t="shared" si="192"/>
        <v>37.83</v>
      </c>
      <c r="Z1272" s="12">
        <f t="shared" si="193"/>
        <v>37.83</v>
      </c>
      <c r="AA1272" s="9">
        <f t="shared" si="194"/>
        <v>50.01</v>
      </c>
      <c r="AB1272" s="12">
        <f t="shared" si="195"/>
      </c>
      <c r="AC1272" s="9">
        <f t="shared" si="196"/>
      </c>
      <c r="AD1272" s="12">
        <f t="shared" si="197"/>
        <v>3971100</v>
      </c>
      <c r="AE1272" s="12"/>
    </row>
    <row r="1273" spans="1:31" s="13" customFormat="1" ht="25.5" customHeight="1">
      <c r="A1273" s="6" t="s">
        <v>7009</v>
      </c>
      <c r="B1273" s="7"/>
      <c r="C1273" s="7" t="s">
        <v>7010</v>
      </c>
      <c r="D1273" s="6" t="s">
        <v>7011</v>
      </c>
      <c r="E1273" s="6" t="s">
        <v>7012</v>
      </c>
      <c r="F1273" s="6" t="s">
        <v>2571</v>
      </c>
      <c r="G1273" s="8" t="s">
        <v>2033</v>
      </c>
      <c r="H1273" s="6">
        <v>34216</v>
      </c>
      <c r="I1273" s="9">
        <v>453458.49</v>
      </c>
      <c r="J1273" s="10">
        <v>13.25282</v>
      </c>
      <c r="K1273" s="8"/>
      <c r="L1273" s="6">
        <v>12</v>
      </c>
      <c r="M1273" s="6"/>
      <c r="N1273" s="8"/>
      <c r="O1273" s="8" t="s">
        <v>32</v>
      </c>
      <c r="P1273" s="11">
        <v>12.59017</v>
      </c>
      <c r="Q1273" s="8" t="s">
        <v>39</v>
      </c>
      <c r="R1273" s="8" t="s">
        <v>86</v>
      </c>
      <c r="S1273" s="8" t="s">
        <v>7013</v>
      </c>
      <c r="T1273" s="8" t="s">
        <v>7014</v>
      </c>
      <c r="U1273" s="8">
        <v>0</v>
      </c>
      <c r="V1273" s="8">
        <v>379.05</v>
      </c>
      <c r="W1273" s="8">
        <v>28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13.5375</v>
      </c>
      <c r="AC1273" s="9">
        <f t="shared" si="196"/>
        <v>7</v>
      </c>
      <c r="AD1273" s="12">
        <f t="shared" si="197"/>
        <v>430785.25672</v>
      </c>
      <c r="AE1273" s="12"/>
    </row>
    <row r="1274" spans="1:31" s="13" customFormat="1" ht="38.25" customHeight="1">
      <c r="A1274" s="6" t="s">
        <v>7015</v>
      </c>
      <c r="B1274" s="7"/>
      <c r="C1274" s="7" t="s">
        <v>7016</v>
      </c>
      <c r="D1274" s="6" t="s">
        <v>7017</v>
      </c>
      <c r="E1274" s="6" t="s">
        <v>7018</v>
      </c>
      <c r="F1274" s="6" t="s">
        <v>36</v>
      </c>
      <c r="G1274" s="8" t="s">
        <v>408</v>
      </c>
      <c r="H1274" s="6">
        <v>53088</v>
      </c>
      <c r="I1274" s="9">
        <v>2.66</v>
      </c>
      <c r="J1274" s="10">
        <v>5E-05</v>
      </c>
      <c r="K1274" s="8"/>
      <c r="L1274" s="6">
        <v>12</v>
      </c>
      <c r="M1274" s="6"/>
      <c r="N1274" s="8"/>
      <c r="O1274" s="8" t="s">
        <v>38</v>
      </c>
      <c r="P1274" s="11">
        <v>1E-05</v>
      </c>
      <c r="Q1274" s="8" t="s">
        <v>7019</v>
      </c>
      <c r="R1274" s="8" t="s">
        <v>78</v>
      </c>
      <c r="S1274" s="8" t="s">
        <v>7020</v>
      </c>
      <c r="T1274" s="8" t="s">
        <v>7021</v>
      </c>
      <c r="U1274" s="8">
        <v>0</v>
      </c>
      <c r="V1274" s="8">
        <v>12.49</v>
      </c>
      <c r="W1274" s="8">
        <v>28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0.44607</v>
      </c>
      <c r="AC1274" s="9">
        <f t="shared" si="196"/>
        <v>100</v>
      </c>
      <c r="AD1274" s="12">
        <f t="shared" si="197"/>
        <v>0.53088</v>
      </c>
      <c r="AE1274" s="12"/>
    </row>
    <row r="1275" spans="1:31" s="13" customFormat="1" ht="38.25" customHeight="1">
      <c r="A1275" s="6" t="s">
        <v>7022</v>
      </c>
      <c r="B1275" s="7"/>
      <c r="C1275" s="7" t="s">
        <v>7023</v>
      </c>
      <c r="D1275" s="6" t="s">
        <v>7017</v>
      </c>
      <c r="E1275" s="6" t="s">
        <v>7018</v>
      </c>
      <c r="F1275" s="6" t="s">
        <v>36</v>
      </c>
      <c r="G1275" s="8" t="s">
        <v>924</v>
      </c>
      <c r="H1275" s="6">
        <v>79483</v>
      </c>
      <c r="I1275" s="9">
        <v>3.98</v>
      </c>
      <c r="J1275" s="10">
        <v>5E-05</v>
      </c>
      <c r="K1275" s="8"/>
      <c r="L1275" s="6">
        <v>12</v>
      </c>
      <c r="M1275" s="6"/>
      <c r="N1275" s="8"/>
      <c r="O1275" s="8" t="s">
        <v>32</v>
      </c>
      <c r="P1275" s="11">
        <v>1E-05</v>
      </c>
      <c r="Q1275" s="8" t="s">
        <v>7019</v>
      </c>
      <c r="R1275" s="8" t="s">
        <v>159</v>
      </c>
      <c r="S1275" s="8" t="s">
        <v>7024</v>
      </c>
      <c r="T1275" s="8" t="s">
        <v>7025</v>
      </c>
      <c r="U1275" s="8">
        <v>0</v>
      </c>
      <c r="V1275" s="8">
        <v>16.53</v>
      </c>
      <c r="W1275" s="8">
        <v>28</v>
      </c>
      <c r="X1275" s="8">
        <v>0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0.59036</v>
      </c>
      <c r="AC1275" s="9">
        <f t="shared" si="196"/>
        <v>100</v>
      </c>
      <c r="AD1275" s="12">
        <f t="shared" si="197"/>
        <v>0.79483</v>
      </c>
      <c r="AE1275" s="12"/>
    </row>
    <row r="1276" spans="1:31" s="13" customFormat="1" ht="38.25" customHeight="1">
      <c r="A1276" s="6" t="s">
        <v>7026</v>
      </c>
      <c r="B1276" s="7"/>
      <c r="C1276" s="7" t="s">
        <v>7027</v>
      </c>
      <c r="D1276" s="6" t="s">
        <v>7028</v>
      </c>
      <c r="E1276" s="6" t="s">
        <v>7029</v>
      </c>
      <c r="F1276" s="6" t="s">
        <v>36</v>
      </c>
      <c r="G1276" s="8" t="s">
        <v>7030</v>
      </c>
      <c r="H1276" s="6">
        <v>200</v>
      </c>
      <c r="I1276" s="9">
        <v>0.01</v>
      </c>
      <c r="J1276" s="10">
        <v>5E-05</v>
      </c>
      <c r="K1276" s="8"/>
      <c r="L1276" s="6">
        <v>12</v>
      </c>
      <c r="M1276" s="6"/>
      <c r="N1276" s="8"/>
      <c r="O1276" s="8" t="s">
        <v>32</v>
      </c>
      <c r="P1276" s="11">
        <v>1E-05</v>
      </c>
      <c r="Q1276" s="8" t="s">
        <v>7019</v>
      </c>
      <c r="R1276" s="8" t="s">
        <v>159</v>
      </c>
      <c r="S1276" s="8" t="s">
        <v>7031</v>
      </c>
      <c r="T1276" s="8" t="s">
        <v>7032</v>
      </c>
      <c r="U1276" s="8">
        <v>0</v>
      </c>
      <c r="V1276" s="8">
        <v>12.81</v>
      </c>
      <c r="W1276" s="8">
        <v>28</v>
      </c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  <v>0.4575</v>
      </c>
      <c r="AC1276" s="9">
        <f t="shared" si="196"/>
        <v>100</v>
      </c>
      <c r="AD1276" s="12">
        <f t="shared" si="197"/>
        <v>0.002</v>
      </c>
      <c r="AE1276" s="12"/>
    </row>
    <row r="1277" spans="1:31" s="13" customFormat="1" ht="38.25" customHeight="1">
      <c r="A1277" s="6" t="s">
        <v>7033</v>
      </c>
      <c r="B1277" s="7"/>
      <c r="C1277" s="7" t="s">
        <v>7034</v>
      </c>
      <c r="D1277" s="6" t="s">
        <v>7028</v>
      </c>
      <c r="E1277" s="6" t="s">
        <v>7029</v>
      </c>
      <c r="F1277" s="6" t="s">
        <v>36</v>
      </c>
      <c r="G1277" s="8" t="s">
        <v>7035</v>
      </c>
      <c r="H1277" s="6">
        <v>4107</v>
      </c>
      <c r="I1277" s="9">
        <v>0.21</v>
      </c>
      <c r="J1277" s="10">
        <v>5E-05</v>
      </c>
      <c r="K1277" s="8"/>
      <c r="L1277" s="6">
        <v>12</v>
      </c>
      <c r="M1277" s="6"/>
      <c r="N1277" s="8"/>
      <c r="O1277" s="8" t="s">
        <v>38</v>
      </c>
      <c r="P1277" s="11">
        <v>1E-05</v>
      </c>
      <c r="Q1277" s="8" t="s">
        <v>7019</v>
      </c>
      <c r="R1277" s="8" t="s">
        <v>78</v>
      </c>
      <c r="S1277" s="8" t="s">
        <v>7036</v>
      </c>
      <c r="T1277" s="8" t="s">
        <v>7037</v>
      </c>
      <c r="U1277" s="8">
        <v>0</v>
      </c>
      <c r="V1277" s="8">
        <v>13.49</v>
      </c>
      <c r="W1277" s="8">
        <v>28</v>
      </c>
      <c r="X1277" s="8">
        <v>0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0.48179</v>
      </c>
      <c r="AC1277" s="9">
        <f t="shared" si="196"/>
        <v>100</v>
      </c>
      <c r="AD1277" s="12">
        <f t="shared" si="197"/>
        <v>0.04107</v>
      </c>
      <c r="AE1277" s="12"/>
    </row>
    <row r="1278" spans="1:31" s="13" customFormat="1" ht="38.25" customHeight="1">
      <c r="A1278" s="6" t="s">
        <v>7038</v>
      </c>
      <c r="B1278" s="7"/>
      <c r="C1278" s="7" t="s">
        <v>7039</v>
      </c>
      <c r="D1278" s="6" t="s">
        <v>7028</v>
      </c>
      <c r="E1278" s="6" t="s">
        <v>7029</v>
      </c>
      <c r="F1278" s="6" t="s">
        <v>36</v>
      </c>
      <c r="G1278" s="8" t="s">
        <v>7040</v>
      </c>
      <c r="H1278" s="6">
        <v>200</v>
      </c>
      <c r="I1278" s="9">
        <v>0.01</v>
      </c>
      <c r="J1278" s="10">
        <v>5E-05</v>
      </c>
      <c r="K1278" s="8"/>
      <c r="L1278" s="6">
        <v>12</v>
      </c>
      <c r="M1278" s="21"/>
      <c r="N1278" s="23"/>
      <c r="O1278" s="8" t="s">
        <v>38</v>
      </c>
      <c r="P1278" s="11">
        <v>1E-05</v>
      </c>
      <c r="Q1278" s="8" t="s">
        <v>7019</v>
      </c>
      <c r="R1278" s="8" t="s">
        <v>78</v>
      </c>
      <c r="S1278" s="28" t="s">
        <v>7902</v>
      </c>
      <c r="T1278" s="8" t="s">
        <v>7041</v>
      </c>
      <c r="U1278" s="8">
        <v>0</v>
      </c>
      <c r="V1278" s="8">
        <v>13.49</v>
      </c>
      <c r="W1278" s="8">
        <v>28</v>
      </c>
      <c r="X1278" s="8">
        <v>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0.48179</v>
      </c>
      <c r="AC1278" s="9">
        <f t="shared" si="196"/>
        <v>100</v>
      </c>
      <c r="AD1278" s="12">
        <f t="shared" si="197"/>
        <v>0.002</v>
      </c>
      <c r="AE1278" s="12" t="s">
        <v>7904</v>
      </c>
    </row>
    <row r="1279" spans="1:31" s="13" customFormat="1" ht="25.5" customHeight="1">
      <c r="A1279" s="6" t="s">
        <v>7042</v>
      </c>
      <c r="B1279" s="7"/>
      <c r="C1279" s="7" t="s">
        <v>7043</v>
      </c>
      <c r="D1279" s="6" t="s">
        <v>7044</v>
      </c>
      <c r="E1279" s="6" t="s">
        <v>7045</v>
      </c>
      <c r="F1279" s="6"/>
      <c r="G1279" s="8"/>
      <c r="H1279" s="6">
        <v>3154079</v>
      </c>
      <c r="I1279" s="9">
        <v>138621.78</v>
      </c>
      <c r="J1279" s="10">
        <v>0.04395</v>
      </c>
      <c r="K1279" s="8"/>
      <c r="L1279" s="6">
        <v>12</v>
      </c>
      <c r="M1279" s="6"/>
      <c r="N1279" s="8"/>
      <c r="O1279" s="8"/>
      <c r="P1279" s="11">
        <v>0.03595</v>
      </c>
      <c r="Q1279" s="8" t="s">
        <v>39</v>
      </c>
      <c r="R1279" s="8" t="s">
        <v>5290</v>
      </c>
      <c r="S1279" s="8"/>
      <c r="T1279" s="8"/>
      <c r="U1279" s="8"/>
      <c r="V1279" s="8">
        <v>0</v>
      </c>
      <c r="W1279" s="8"/>
      <c r="X1279" s="8">
        <v>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</c>
      <c r="AC1279" s="9">
        <f t="shared" si="196"/>
      </c>
      <c r="AD1279" s="12">
        <f t="shared" si="197"/>
        <v>113389.14005</v>
      </c>
      <c r="AE1279" s="12"/>
    </row>
    <row r="1280" spans="1:31" s="13" customFormat="1" ht="76.5" customHeight="1">
      <c r="A1280" s="6" t="s">
        <v>7042</v>
      </c>
      <c r="B1280" s="7" t="s">
        <v>263</v>
      </c>
      <c r="C1280" s="7"/>
      <c r="D1280" s="6" t="s">
        <v>7044</v>
      </c>
      <c r="E1280" s="6" t="s">
        <v>7045</v>
      </c>
      <c r="F1280" s="6" t="s">
        <v>7046</v>
      </c>
      <c r="G1280" s="8" t="s">
        <v>306</v>
      </c>
      <c r="H1280" s="6" t="s">
        <v>182</v>
      </c>
      <c r="I1280" s="9">
        <v>138621.78</v>
      </c>
      <c r="J1280" s="10">
        <v>0</v>
      </c>
      <c r="K1280" s="8" t="s">
        <v>1766</v>
      </c>
      <c r="L1280" s="6">
        <v>12</v>
      </c>
      <c r="M1280" s="6"/>
      <c r="N1280" s="8"/>
      <c r="O1280" s="8" t="s">
        <v>32</v>
      </c>
      <c r="P1280" s="11">
        <v>0.03595</v>
      </c>
      <c r="Q1280" s="8" t="s">
        <v>39</v>
      </c>
      <c r="R1280" s="8" t="s">
        <v>5290</v>
      </c>
      <c r="S1280" s="8" t="s">
        <v>7047</v>
      </c>
      <c r="T1280" s="8" t="s">
        <v>7048</v>
      </c>
      <c r="U1280" s="8">
        <v>0</v>
      </c>
      <c r="V1280" s="8">
        <v>7.9</v>
      </c>
      <c r="W1280" s="8">
        <v>5</v>
      </c>
      <c r="X1280" s="8">
        <v>5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0.316</v>
      </c>
      <c r="AC1280" s="9">
        <f t="shared" si="196"/>
        <v>88.62</v>
      </c>
      <c r="AD1280" s="12">
        <f t="shared" si="197"/>
      </c>
      <c r="AE1280" s="12"/>
    </row>
    <row r="1281" spans="1:31" s="13" customFormat="1" ht="76.5" customHeight="1">
      <c r="A1281" s="6" t="s">
        <v>7042</v>
      </c>
      <c r="B1281" s="7" t="s">
        <v>266</v>
      </c>
      <c r="C1281" s="7"/>
      <c r="D1281" s="6" t="s">
        <v>7044</v>
      </c>
      <c r="E1281" s="6" t="s">
        <v>7045</v>
      </c>
      <c r="F1281" s="6" t="s">
        <v>7046</v>
      </c>
      <c r="G1281" s="8" t="s">
        <v>917</v>
      </c>
      <c r="H1281" s="6" t="s">
        <v>182</v>
      </c>
      <c r="I1281" s="9">
        <v>138621.78</v>
      </c>
      <c r="J1281" s="10">
        <v>0</v>
      </c>
      <c r="K1281" s="8" t="s">
        <v>1766</v>
      </c>
      <c r="L1281" s="6">
        <v>12</v>
      </c>
      <c r="M1281" s="6"/>
      <c r="N1281" s="8"/>
      <c r="O1281" s="8" t="s">
        <v>32</v>
      </c>
      <c r="P1281" s="11">
        <v>0.03595</v>
      </c>
      <c r="Q1281" s="8" t="s">
        <v>39</v>
      </c>
      <c r="R1281" s="8" t="s">
        <v>5290</v>
      </c>
      <c r="S1281" s="8" t="s">
        <v>7049</v>
      </c>
      <c r="T1281" s="8" t="s">
        <v>7050</v>
      </c>
      <c r="U1281" s="8">
        <v>0</v>
      </c>
      <c r="V1281" s="8">
        <v>31.61</v>
      </c>
      <c r="W1281" s="8">
        <v>5</v>
      </c>
      <c r="X1281" s="8">
        <v>20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0.3161</v>
      </c>
      <c r="AC1281" s="9">
        <f t="shared" si="196"/>
        <v>88.63</v>
      </c>
      <c r="AD1281" s="12">
        <f t="shared" si="197"/>
      </c>
      <c r="AE1281" s="12"/>
    </row>
    <row r="1282" spans="1:31" s="13" customFormat="1" ht="76.5" customHeight="1">
      <c r="A1282" s="6" t="s">
        <v>7042</v>
      </c>
      <c r="B1282" s="7" t="s">
        <v>819</v>
      </c>
      <c r="C1282" s="7"/>
      <c r="D1282" s="6" t="s">
        <v>7044</v>
      </c>
      <c r="E1282" s="6" t="s">
        <v>7045</v>
      </c>
      <c r="F1282" s="6" t="s">
        <v>7046</v>
      </c>
      <c r="G1282" s="8" t="s">
        <v>77</v>
      </c>
      <c r="H1282" s="6" t="s">
        <v>182</v>
      </c>
      <c r="I1282" s="9">
        <v>138621.78</v>
      </c>
      <c r="J1282" s="10">
        <v>0</v>
      </c>
      <c r="K1282" s="8" t="s">
        <v>1766</v>
      </c>
      <c r="L1282" s="6">
        <v>12</v>
      </c>
      <c r="M1282" s="6"/>
      <c r="N1282" s="8"/>
      <c r="O1282" s="8" t="s">
        <v>32</v>
      </c>
      <c r="P1282" s="11">
        <v>0.03595</v>
      </c>
      <c r="Q1282" s="8" t="s">
        <v>39</v>
      </c>
      <c r="R1282" s="8" t="s">
        <v>5290</v>
      </c>
      <c r="S1282" s="8" t="s">
        <v>7051</v>
      </c>
      <c r="T1282" s="8" t="s">
        <v>7052</v>
      </c>
      <c r="U1282" s="8">
        <v>0</v>
      </c>
      <c r="V1282" s="8">
        <v>158.04</v>
      </c>
      <c r="W1282" s="8">
        <v>5</v>
      </c>
      <c r="X1282" s="8">
        <v>100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  <v>0.31608</v>
      </c>
      <c r="AC1282" s="9">
        <f t="shared" si="196"/>
        <v>88.63</v>
      </c>
      <c r="AD1282" s="12">
        <f t="shared" si="197"/>
      </c>
      <c r="AE1282" s="12"/>
    </row>
    <row r="1283" spans="1:31" s="13" customFormat="1" ht="76.5" customHeight="1">
      <c r="A1283" s="6" t="s">
        <v>7042</v>
      </c>
      <c r="B1283" s="7" t="s">
        <v>1638</v>
      </c>
      <c r="C1283" s="7"/>
      <c r="D1283" s="6" t="s">
        <v>7044</v>
      </c>
      <c r="E1283" s="6" t="s">
        <v>7045</v>
      </c>
      <c r="F1283" s="6" t="s">
        <v>7046</v>
      </c>
      <c r="G1283" s="8" t="s">
        <v>2042</v>
      </c>
      <c r="H1283" s="6" t="s">
        <v>182</v>
      </c>
      <c r="I1283" s="9">
        <v>138621.78</v>
      </c>
      <c r="J1283" s="10">
        <v>0</v>
      </c>
      <c r="K1283" s="8" t="s">
        <v>1766</v>
      </c>
      <c r="L1283" s="6">
        <v>12</v>
      </c>
      <c r="M1283" s="6"/>
      <c r="N1283" s="8"/>
      <c r="O1283" s="8" t="s">
        <v>32</v>
      </c>
      <c r="P1283" s="11">
        <v>0.03595</v>
      </c>
      <c r="Q1283" s="8" t="s">
        <v>39</v>
      </c>
      <c r="R1283" s="8" t="s">
        <v>5290</v>
      </c>
      <c r="S1283" s="8" t="s">
        <v>7053</v>
      </c>
      <c r="T1283" s="8" t="s">
        <v>7054</v>
      </c>
      <c r="U1283" s="8">
        <v>0</v>
      </c>
      <c r="V1283" s="8">
        <v>221.25</v>
      </c>
      <c r="W1283" s="8">
        <v>5</v>
      </c>
      <c r="X1283" s="8">
        <v>140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0.31607</v>
      </c>
      <c r="AC1283" s="9">
        <f t="shared" si="196"/>
        <v>88.63</v>
      </c>
      <c r="AD1283" s="12">
        <f t="shared" si="197"/>
      </c>
      <c r="AE1283" s="12"/>
    </row>
    <row r="1284" spans="1:31" s="13" customFormat="1" ht="76.5" customHeight="1">
      <c r="A1284" s="6" t="s">
        <v>7042</v>
      </c>
      <c r="B1284" s="7" t="s">
        <v>2047</v>
      </c>
      <c r="C1284" s="7"/>
      <c r="D1284" s="6" t="s">
        <v>7044</v>
      </c>
      <c r="E1284" s="6" t="s">
        <v>7045</v>
      </c>
      <c r="F1284" s="6" t="s">
        <v>7046</v>
      </c>
      <c r="G1284" s="8" t="s">
        <v>272</v>
      </c>
      <c r="H1284" s="6" t="s">
        <v>182</v>
      </c>
      <c r="I1284" s="9">
        <v>138621.78</v>
      </c>
      <c r="J1284" s="10">
        <v>0</v>
      </c>
      <c r="K1284" s="8" t="s">
        <v>1766</v>
      </c>
      <c r="L1284" s="6">
        <v>12</v>
      </c>
      <c r="M1284" s="6"/>
      <c r="N1284" s="8"/>
      <c r="O1284" s="8" t="s">
        <v>32</v>
      </c>
      <c r="P1284" s="11">
        <v>0.03595</v>
      </c>
      <c r="Q1284" s="8" t="s">
        <v>39</v>
      </c>
      <c r="R1284" s="8" t="s">
        <v>5290</v>
      </c>
      <c r="S1284" s="8" t="s">
        <v>7055</v>
      </c>
      <c r="T1284" s="8" t="s">
        <v>7056</v>
      </c>
      <c r="U1284" s="8">
        <v>0</v>
      </c>
      <c r="V1284" s="8">
        <v>284.47</v>
      </c>
      <c r="W1284" s="8">
        <v>5</v>
      </c>
      <c r="X1284" s="8">
        <v>180</v>
      </c>
      <c r="Y1284" s="9">
        <f t="shared" si="192"/>
      </c>
      <c r="Z1284" s="12">
        <f t="shared" si="193"/>
      </c>
      <c r="AA1284" s="9">
        <f t="shared" si="194"/>
      </c>
      <c r="AB1284" s="12">
        <f t="shared" si="195"/>
        <v>0.31608</v>
      </c>
      <c r="AC1284" s="9">
        <f t="shared" si="196"/>
        <v>88.63</v>
      </c>
      <c r="AD1284" s="12">
        <f t="shared" si="197"/>
      </c>
      <c r="AE1284" s="12"/>
    </row>
    <row r="1285" spans="1:31" s="13" customFormat="1" ht="76.5" customHeight="1">
      <c r="A1285" s="6" t="s">
        <v>7042</v>
      </c>
      <c r="B1285" s="7" t="s">
        <v>7057</v>
      </c>
      <c r="C1285" s="7"/>
      <c r="D1285" s="6" t="s">
        <v>7044</v>
      </c>
      <c r="E1285" s="6" t="s">
        <v>7045</v>
      </c>
      <c r="F1285" s="6" t="s">
        <v>7046</v>
      </c>
      <c r="G1285" s="8" t="s">
        <v>60</v>
      </c>
      <c r="H1285" s="6" t="s">
        <v>182</v>
      </c>
      <c r="I1285" s="9">
        <v>138621.78</v>
      </c>
      <c r="J1285" s="10">
        <v>0</v>
      </c>
      <c r="K1285" s="8" t="s">
        <v>1766</v>
      </c>
      <c r="L1285" s="6">
        <v>12</v>
      </c>
      <c r="M1285" s="6"/>
      <c r="N1285" s="8"/>
      <c r="O1285" s="8" t="s">
        <v>32</v>
      </c>
      <c r="P1285" s="11">
        <v>0.03595</v>
      </c>
      <c r="Q1285" s="8" t="s">
        <v>39</v>
      </c>
      <c r="R1285" s="8" t="s">
        <v>5290</v>
      </c>
      <c r="S1285" s="8" t="s">
        <v>7058</v>
      </c>
      <c r="T1285" s="8" t="s">
        <v>7059</v>
      </c>
      <c r="U1285" s="8">
        <v>0</v>
      </c>
      <c r="V1285" s="8">
        <v>395.11</v>
      </c>
      <c r="W1285" s="8">
        <v>5</v>
      </c>
      <c r="X1285" s="8">
        <v>250</v>
      </c>
      <c r="Y1285" s="9">
        <f t="shared" si="192"/>
      </c>
      <c r="Z1285" s="12">
        <f t="shared" si="193"/>
      </c>
      <c r="AA1285" s="9">
        <f t="shared" si="194"/>
      </c>
      <c r="AB1285" s="12">
        <f t="shared" si="195"/>
        <v>0.31609</v>
      </c>
      <c r="AC1285" s="9">
        <f t="shared" si="196"/>
        <v>88.63</v>
      </c>
      <c r="AD1285" s="12">
        <f t="shared" si="197"/>
      </c>
      <c r="AE1285" s="12"/>
    </row>
    <row r="1286" spans="1:31" s="13" customFormat="1" ht="25.5" customHeight="1">
      <c r="A1286" s="6" t="s">
        <v>7060</v>
      </c>
      <c r="B1286" s="7"/>
      <c r="C1286" s="7" t="s">
        <v>7061</v>
      </c>
      <c r="D1286" s="6" t="s">
        <v>7062</v>
      </c>
      <c r="E1286" s="6" t="s">
        <v>7063</v>
      </c>
      <c r="F1286" s="6" t="s">
        <v>7064</v>
      </c>
      <c r="G1286" s="8" t="s">
        <v>7065</v>
      </c>
      <c r="H1286" s="6">
        <v>295</v>
      </c>
      <c r="I1286" s="9">
        <v>264047.42</v>
      </c>
      <c r="J1286" s="10">
        <v>895.076</v>
      </c>
      <c r="K1286" s="8"/>
      <c r="L1286" s="6">
        <v>12</v>
      </c>
      <c r="M1286" s="6"/>
      <c r="N1286" s="8"/>
      <c r="O1286" s="8" t="s">
        <v>32</v>
      </c>
      <c r="P1286" s="11">
        <v>895.076</v>
      </c>
      <c r="Q1286" s="8" t="s">
        <v>39</v>
      </c>
      <c r="R1286" s="8" t="s">
        <v>159</v>
      </c>
      <c r="S1286" s="8" t="s">
        <v>7066</v>
      </c>
      <c r="T1286" s="8" t="s">
        <v>7067</v>
      </c>
      <c r="U1286" s="8">
        <v>0</v>
      </c>
      <c r="V1286" s="8">
        <v>927.59</v>
      </c>
      <c r="W1286" s="8">
        <v>1</v>
      </c>
      <c r="X1286" s="8">
        <v>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927.59</v>
      </c>
      <c r="AC1286" s="9">
        <f t="shared" si="196"/>
        <v>3.510000000000005</v>
      </c>
      <c r="AD1286" s="12">
        <f t="shared" si="197"/>
        <v>264047.42</v>
      </c>
      <c r="AE1286" s="12"/>
    </row>
    <row r="1287" spans="1:31" s="13" customFormat="1" ht="38.25" customHeight="1">
      <c r="A1287" s="6" t="s">
        <v>7068</v>
      </c>
      <c r="B1287" s="7"/>
      <c r="C1287" s="7" t="s">
        <v>7069</v>
      </c>
      <c r="D1287" s="6" t="s">
        <v>7070</v>
      </c>
      <c r="E1287" s="6" t="s">
        <v>7071</v>
      </c>
      <c r="F1287" s="6" t="s">
        <v>36</v>
      </c>
      <c r="G1287" s="8" t="s">
        <v>1248</v>
      </c>
      <c r="H1287" s="6">
        <v>7212</v>
      </c>
      <c r="I1287" s="9">
        <v>134.54</v>
      </c>
      <c r="J1287" s="10">
        <v>0.01865</v>
      </c>
      <c r="K1287" s="8"/>
      <c r="L1287" s="6">
        <v>12</v>
      </c>
      <c r="M1287" s="6"/>
      <c r="N1287" s="8"/>
      <c r="O1287" s="8" t="s">
        <v>55</v>
      </c>
      <c r="P1287" s="11">
        <v>0.01865</v>
      </c>
      <c r="Q1287" s="8" t="s">
        <v>39</v>
      </c>
      <c r="R1287" s="8" t="s">
        <v>592</v>
      </c>
      <c r="S1287" s="8" t="s">
        <v>7072</v>
      </c>
      <c r="T1287" s="8" t="s">
        <v>7073</v>
      </c>
      <c r="U1287" s="8">
        <v>11.34</v>
      </c>
      <c r="V1287" s="8">
        <v>0</v>
      </c>
      <c r="W1287" s="8">
        <v>30</v>
      </c>
      <c r="X1287" s="8">
        <v>0</v>
      </c>
      <c r="Y1287" s="9">
        <f t="shared" si="192"/>
        <v>10.31</v>
      </c>
      <c r="Z1287" s="12">
        <f t="shared" si="193"/>
        <v>0.34367</v>
      </c>
      <c r="AA1287" s="9">
        <f t="shared" si="194"/>
        <v>94.57</v>
      </c>
      <c r="AB1287" s="12">
        <f t="shared" si="195"/>
      </c>
      <c r="AC1287" s="9">
        <f t="shared" si="196"/>
      </c>
      <c r="AD1287" s="12">
        <f t="shared" si="197"/>
        <v>134.5038</v>
      </c>
      <c r="AE1287" s="12"/>
    </row>
    <row r="1288" spans="1:31" s="13" customFormat="1" ht="25.5" customHeight="1">
      <c r="A1288" s="6" t="s">
        <v>7074</v>
      </c>
      <c r="B1288" s="7"/>
      <c r="C1288" s="7" t="s">
        <v>7075</v>
      </c>
      <c r="D1288" s="6" t="s">
        <v>7076</v>
      </c>
      <c r="E1288" s="6" t="s">
        <v>7077</v>
      </c>
      <c r="F1288" s="6" t="s">
        <v>7078</v>
      </c>
      <c r="G1288" s="8" t="s">
        <v>7079</v>
      </c>
      <c r="H1288" s="6">
        <v>744</v>
      </c>
      <c r="I1288" s="9">
        <v>257275.2</v>
      </c>
      <c r="J1288" s="10">
        <v>345.8</v>
      </c>
      <c r="K1288" s="8"/>
      <c r="L1288" s="6">
        <v>12</v>
      </c>
      <c r="M1288" s="6"/>
      <c r="N1288" s="8"/>
      <c r="O1288" s="8" t="s">
        <v>48</v>
      </c>
      <c r="P1288" s="11">
        <v>345.8</v>
      </c>
      <c r="Q1288" s="8" t="s">
        <v>39</v>
      </c>
      <c r="R1288" s="8" t="s">
        <v>70</v>
      </c>
      <c r="S1288" s="8" t="s">
        <v>7080</v>
      </c>
      <c r="T1288" s="8" t="s">
        <v>7081</v>
      </c>
      <c r="U1288" s="8">
        <v>0</v>
      </c>
      <c r="V1288" s="8">
        <v>345.8</v>
      </c>
      <c r="W1288" s="8">
        <v>1</v>
      </c>
      <c r="X1288" s="8">
        <v>0</v>
      </c>
      <c r="Y1288" s="9">
        <f t="shared" si="192"/>
      </c>
      <c r="Z1288" s="12">
        <f t="shared" si="193"/>
      </c>
      <c r="AA1288" s="9">
        <f t="shared" si="194"/>
      </c>
      <c r="AB1288" s="12">
        <f t="shared" si="195"/>
        <v>345.8</v>
      </c>
      <c r="AC1288" s="9">
        <f t="shared" si="196"/>
        <v>0</v>
      </c>
      <c r="AD1288" s="12">
        <f t="shared" si="197"/>
        <v>257275.2</v>
      </c>
      <c r="AE1288" s="12"/>
    </row>
    <row r="1289" spans="1:31" s="13" customFormat="1" ht="38.25" customHeight="1">
      <c r="A1289" s="6" t="s">
        <v>7082</v>
      </c>
      <c r="B1289" s="7"/>
      <c r="C1289" s="7" t="s">
        <v>7083</v>
      </c>
      <c r="D1289" s="6" t="s">
        <v>7084</v>
      </c>
      <c r="E1289" s="6" t="s">
        <v>7085</v>
      </c>
      <c r="F1289" s="6" t="s">
        <v>7086</v>
      </c>
      <c r="G1289" s="8" t="s">
        <v>7087</v>
      </c>
      <c r="H1289" s="6">
        <v>5468</v>
      </c>
      <c r="I1289" s="9">
        <v>83660.4</v>
      </c>
      <c r="J1289" s="10">
        <v>15.3</v>
      </c>
      <c r="K1289" s="8"/>
      <c r="L1289" s="6">
        <v>12</v>
      </c>
      <c r="M1289" s="6"/>
      <c r="N1289" s="8"/>
      <c r="O1289" s="8" t="s">
        <v>38</v>
      </c>
      <c r="P1289" s="11">
        <v>14.6</v>
      </c>
      <c r="Q1289" s="8" t="s">
        <v>39</v>
      </c>
      <c r="R1289" s="8" t="s">
        <v>7088</v>
      </c>
      <c r="S1289" s="8" t="s">
        <v>7089</v>
      </c>
      <c r="T1289" s="8" t="s">
        <v>7090</v>
      </c>
      <c r="U1289" s="8">
        <v>0</v>
      </c>
      <c r="V1289" s="8">
        <v>103.5</v>
      </c>
      <c r="W1289" s="8">
        <v>5</v>
      </c>
      <c r="X1289" s="8">
        <v>0</v>
      </c>
      <c r="Y1289" s="9">
        <f t="shared" si="192"/>
      </c>
      <c r="Z1289" s="12">
        <f t="shared" si="193"/>
      </c>
      <c r="AA1289" s="9">
        <f t="shared" si="194"/>
      </c>
      <c r="AB1289" s="12">
        <f t="shared" si="195"/>
        <v>20.7</v>
      </c>
      <c r="AC1289" s="9">
        <f t="shared" si="196"/>
        <v>29.47</v>
      </c>
      <c r="AD1289" s="12">
        <f t="shared" si="197"/>
        <v>79832.8</v>
      </c>
      <c r="AE1289" s="12"/>
    </row>
    <row r="1290" spans="1:31" s="13" customFormat="1" ht="25.5" customHeight="1">
      <c r="A1290" s="6" t="s">
        <v>7091</v>
      </c>
      <c r="B1290" s="7"/>
      <c r="C1290" s="7" t="s">
        <v>7092</v>
      </c>
      <c r="D1290" s="6" t="s">
        <v>7093</v>
      </c>
      <c r="E1290" s="6" t="s">
        <v>7094</v>
      </c>
      <c r="F1290" s="6" t="s">
        <v>7095</v>
      </c>
      <c r="G1290" s="8" t="s">
        <v>201</v>
      </c>
      <c r="H1290" s="6">
        <v>46928</v>
      </c>
      <c r="I1290" s="9">
        <v>25810.4</v>
      </c>
      <c r="J1290" s="10">
        <v>0.55</v>
      </c>
      <c r="K1290" s="8"/>
      <c r="L1290" s="6">
        <v>12</v>
      </c>
      <c r="M1290" s="6"/>
      <c r="N1290" s="8"/>
      <c r="O1290" s="8" t="s">
        <v>48</v>
      </c>
      <c r="P1290" s="11">
        <v>0.53</v>
      </c>
      <c r="Q1290" s="8" t="s">
        <v>39</v>
      </c>
      <c r="R1290" s="8" t="s">
        <v>933</v>
      </c>
      <c r="S1290" s="8" t="s">
        <v>7096</v>
      </c>
      <c r="T1290" s="8" t="s">
        <v>7097</v>
      </c>
      <c r="U1290" s="8">
        <v>73.75</v>
      </c>
      <c r="V1290" s="8">
        <v>0</v>
      </c>
      <c r="W1290" s="8">
        <v>30</v>
      </c>
      <c r="X1290" s="8">
        <v>0</v>
      </c>
      <c r="Y1290" s="9">
        <f t="shared" si="192"/>
        <v>67.05</v>
      </c>
      <c r="Z1290" s="12">
        <f t="shared" si="193"/>
        <v>2.235</v>
      </c>
      <c r="AA1290" s="9">
        <f t="shared" si="194"/>
        <v>76.28999999999999</v>
      </c>
      <c r="AB1290" s="12">
        <f t="shared" si="195"/>
      </c>
      <c r="AC1290" s="9">
        <f t="shared" si="196"/>
      </c>
      <c r="AD1290" s="12">
        <f t="shared" si="197"/>
        <v>24871.84</v>
      </c>
      <c r="AE1290" s="12"/>
    </row>
    <row r="1291" spans="1:31" s="13" customFormat="1" ht="25.5" customHeight="1">
      <c r="A1291" s="6" t="s">
        <v>7098</v>
      </c>
      <c r="B1291" s="7"/>
      <c r="C1291" s="7" t="s">
        <v>7099</v>
      </c>
      <c r="D1291" s="6" t="s">
        <v>7093</v>
      </c>
      <c r="E1291" s="6" t="s">
        <v>7094</v>
      </c>
      <c r="F1291" s="6" t="s">
        <v>673</v>
      </c>
      <c r="G1291" s="8" t="s">
        <v>7100</v>
      </c>
      <c r="H1291" s="6">
        <v>1490</v>
      </c>
      <c r="I1291" s="9">
        <v>40371.55</v>
      </c>
      <c r="J1291" s="10">
        <v>27.095</v>
      </c>
      <c r="K1291" s="8"/>
      <c r="L1291" s="6">
        <v>12</v>
      </c>
      <c r="M1291" s="6"/>
      <c r="N1291" s="8"/>
      <c r="O1291" s="8" t="s">
        <v>32</v>
      </c>
      <c r="P1291" s="11">
        <v>27.095</v>
      </c>
      <c r="Q1291" s="8" t="s">
        <v>39</v>
      </c>
      <c r="R1291" s="8" t="s">
        <v>2508</v>
      </c>
      <c r="S1291" s="8" t="s">
        <v>7101</v>
      </c>
      <c r="T1291" s="8" t="s">
        <v>7102</v>
      </c>
      <c r="U1291" s="8">
        <v>59.61</v>
      </c>
      <c r="V1291" s="8">
        <v>0</v>
      </c>
      <c r="W1291" s="8">
        <v>1</v>
      </c>
      <c r="X1291" s="8">
        <v>0</v>
      </c>
      <c r="Y1291" s="9">
        <f t="shared" si="192"/>
        <v>54.19</v>
      </c>
      <c r="Z1291" s="12">
        <f t="shared" si="193"/>
        <v>54.19</v>
      </c>
      <c r="AA1291" s="9">
        <f t="shared" si="194"/>
        <v>50</v>
      </c>
      <c r="AB1291" s="12">
        <f t="shared" si="195"/>
      </c>
      <c r="AC1291" s="9">
        <f t="shared" si="196"/>
      </c>
      <c r="AD1291" s="12">
        <f t="shared" si="197"/>
        <v>40371.549999999996</v>
      </c>
      <c r="AE1291" s="12"/>
    </row>
    <row r="1292" spans="1:31" s="13" customFormat="1" ht="25.5" customHeight="1">
      <c r="A1292" s="6" t="s">
        <v>7103</v>
      </c>
      <c r="B1292" s="7"/>
      <c r="C1292" s="7" t="s">
        <v>7104</v>
      </c>
      <c r="D1292" s="6" t="s">
        <v>7093</v>
      </c>
      <c r="E1292" s="6" t="s">
        <v>7094</v>
      </c>
      <c r="F1292" s="6" t="s">
        <v>3595</v>
      </c>
      <c r="G1292" s="8" t="s">
        <v>7105</v>
      </c>
      <c r="H1292" s="6">
        <v>236</v>
      </c>
      <c r="I1292" s="9">
        <v>944</v>
      </c>
      <c r="J1292" s="10">
        <v>4</v>
      </c>
      <c r="K1292" s="8"/>
      <c r="L1292" s="6">
        <v>12</v>
      </c>
      <c r="M1292" s="6"/>
      <c r="N1292" s="8"/>
      <c r="O1292" s="8" t="s">
        <v>32</v>
      </c>
      <c r="P1292" s="11">
        <v>4</v>
      </c>
      <c r="Q1292" s="8" t="s">
        <v>39</v>
      </c>
      <c r="R1292" s="8" t="s">
        <v>78</v>
      </c>
      <c r="S1292" s="8" t="s">
        <v>7106</v>
      </c>
      <c r="T1292" s="8" t="s">
        <v>7107</v>
      </c>
      <c r="U1292" s="8">
        <v>10</v>
      </c>
      <c r="V1292" s="8">
        <v>0</v>
      </c>
      <c r="W1292" s="8">
        <v>1</v>
      </c>
      <c r="X1292" s="8">
        <v>0</v>
      </c>
      <c r="Y1292" s="9">
        <f t="shared" si="192"/>
        <v>9.09</v>
      </c>
      <c r="Z1292" s="12">
        <f t="shared" si="193"/>
        <v>9.09</v>
      </c>
      <c r="AA1292" s="9">
        <f t="shared" si="194"/>
        <v>56</v>
      </c>
      <c r="AB1292" s="12">
        <f t="shared" si="195"/>
      </c>
      <c r="AC1292" s="9">
        <f t="shared" si="196"/>
      </c>
      <c r="AD1292" s="12">
        <f t="shared" si="197"/>
        <v>944</v>
      </c>
      <c r="AE1292" s="12"/>
    </row>
    <row r="1293" spans="1:31" s="13" customFormat="1" ht="38.25" customHeight="1">
      <c r="A1293" s="6" t="s">
        <v>7108</v>
      </c>
      <c r="B1293" s="7"/>
      <c r="C1293" s="7" t="s">
        <v>7109</v>
      </c>
      <c r="D1293" s="6" t="s">
        <v>7110</v>
      </c>
      <c r="E1293" s="6" t="s">
        <v>7111</v>
      </c>
      <c r="F1293" s="6" t="s">
        <v>36</v>
      </c>
      <c r="G1293" s="8" t="s">
        <v>77</v>
      </c>
      <c r="H1293" s="6">
        <v>155360</v>
      </c>
      <c r="I1293" s="9">
        <v>13982.4</v>
      </c>
      <c r="J1293" s="10">
        <v>0.09</v>
      </c>
      <c r="K1293" s="8"/>
      <c r="L1293" s="6">
        <v>12</v>
      </c>
      <c r="M1293" s="6"/>
      <c r="N1293" s="8"/>
      <c r="O1293" s="8" t="s">
        <v>32</v>
      </c>
      <c r="P1293" s="11">
        <v>0.09</v>
      </c>
      <c r="Q1293" s="8" t="s">
        <v>39</v>
      </c>
      <c r="R1293" s="8" t="s">
        <v>166</v>
      </c>
      <c r="S1293" s="8" t="s">
        <v>7116</v>
      </c>
      <c r="T1293" s="8" t="s">
        <v>7117</v>
      </c>
      <c r="U1293" s="8">
        <v>8</v>
      </c>
      <c r="V1293" s="8">
        <v>0</v>
      </c>
      <c r="W1293" s="8">
        <v>20</v>
      </c>
      <c r="X1293" s="8">
        <v>0</v>
      </c>
      <c r="Y1293" s="9">
        <f t="shared" si="192"/>
        <v>7.27</v>
      </c>
      <c r="Z1293" s="12">
        <f t="shared" si="193"/>
        <v>0.3635</v>
      </c>
      <c r="AA1293" s="9">
        <f t="shared" si="194"/>
        <v>75.24</v>
      </c>
      <c r="AB1293" s="12">
        <f t="shared" si="195"/>
      </c>
      <c r="AC1293" s="9">
        <f t="shared" si="196"/>
      </c>
      <c r="AD1293" s="12">
        <f t="shared" si="197"/>
        <v>13982.4</v>
      </c>
      <c r="AE1293" s="12"/>
    </row>
    <row r="1294" spans="1:31" s="13" customFormat="1" ht="25.5" customHeight="1">
      <c r="A1294" s="6" t="s">
        <v>7114</v>
      </c>
      <c r="B1294" s="7"/>
      <c r="C1294" s="7" t="s">
        <v>7115</v>
      </c>
      <c r="D1294" s="6" t="s">
        <v>7110</v>
      </c>
      <c r="E1294" s="6" t="s">
        <v>7111</v>
      </c>
      <c r="F1294" s="6" t="s">
        <v>1252</v>
      </c>
      <c r="G1294" s="8" t="s">
        <v>6905</v>
      </c>
      <c r="H1294" s="6">
        <v>13020</v>
      </c>
      <c r="I1294" s="9">
        <v>2441.12</v>
      </c>
      <c r="J1294" s="10">
        <v>0.18749</v>
      </c>
      <c r="K1294" s="8"/>
      <c r="L1294" s="6">
        <v>12</v>
      </c>
      <c r="M1294" s="6"/>
      <c r="N1294" s="8"/>
      <c r="O1294" s="8" t="s">
        <v>32</v>
      </c>
      <c r="P1294" s="11">
        <v>0.09</v>
      </c>
      <c r="Q1294" s="8" t="s">
        <v>39</v>
      </c>
      <c r="R1294" s="8" t="s">
        <v>166</v>
      </c>
      <c r="S1294" s="8" t="s">
        <v>7112</v>
      </c>
      <c r="T1294" s="8" t="s">
        <v>7113</v>
      </c>
      <c r="U1294" s="8">
        <v>4.13</v>
      </c>
      <c r="V1294" s="8">
        <v>0</v>
      </c>
      <c r="W1294" s="8">
        <v>10</v>
      </c>
      <c r="X1294" s="8">
        <v>0</v>
      </c>
      <c r="Y1294" s="9">
        <f t="shared" si="192"/>
        <v>3.75</v>
      </c>
      <c r="Z1294" s="12">
        <f t="shared" si="193"/>
        <v>0.375</v>
      </c>
      <c r="AA1294" s="9">
        <f t="shared" si="194"/>
        <v>76</v>
      </c>
      <c r="AB1294" s="12">
        <f t="shared" si="195"/>
      </c>
      <c r="AC1294" s="9">
        <f t="shared" si="196"/>
      </c>
      <c r="AD1294" s="12">
        <f t="shared" si="197"/>
        <v>1171.8</v>
      </c>
      <c r="AE1294" s="12"/>
    </row>
    <row r="1295" spans="1:31" s="13" customFormat="1" ht="38.25" customHeight="1">
      <c r="A1295" s="6" t="s">
        <v>7118</v>
      </c>
      <c r="B1295" s="7"/>
      <c r="C1295" s="7" t="s">
        <v>7119</v>
      </c>
      <c r="D1295" s="6" t="s">
        <v>7120</v>
      </c>
      <c r="E1295" s="6" t="s">
        <v>7121</v>
      </c>
      <c r="F1295" s="6" t="s">
        <v>2571</v>
      </c>
      <c r="G1295" s="8" t="s">
        <v>1689</v>
      </c>
      <c r="H1295" s="6">
        <v>101646</v>
      </c>
      <c r="I1295" s="9">
        <v>116892.9</v>
      </c>
      <c r="J1295" s="10">
        <v>1.15</v>
      </c>
      <c r="K1295" s="8"/>
      <c r="L1295" s="6">
        <v>12</v>
      </c>
      <c r="M1295" s="6"/>
      <c r="N1295" s="8"/>
      <c r="O1295" s="8" t="s">
        <v>38</v>
      </c>
      <c r="P1295" s="11">
        <v>1.1525</v>
      </c>
      <c r="Q1295" s="8" t="s">
        <v>1388</v>
      </c>
      <c r="R1295" s="8" t="s">
        <v>780</v>
      </c>
      <c r="S1295" s="8" t="s">
        <v>7122</v>
      </c>
      <c r="T1295" s="8" t="s">
        <v>7123</v>
      </c>
      <c r="U1295" s="8">
        <v>0</v>
      </c>
      <c r="V1295" s="8">
        <v>64.54</v>
      </c>
      <c r="W1295" s="8">
        <v>56</v>
      </c>
      <c r="X1295" s="8">
        <v>0</v>
      </c>
      <c r="Y1295" s="9">
        <f t="shared" si="192"/>
      </c>
      <c r="Z1295" s="12">
        <f t="shared" si="193"/>
      </c>
      <c r="AA1295" s="9">
        <f t="shared" si="194"/>
      </c>
      <c r="AB1295" s="12">
        <f t="shared" si="195"/>
        <v>1.1525</v>
      </c>
      <c r="AC1295" s="9">
        <f t="shared" si="196"/>
        <v>0</v>
      </c>
      <c r="AD1295" s="12">
        <f t="shared" si="197"/>
        <v>117147.01500000001</v>
      </c>
      <c r="AE1295" s="12"/>
    </row>
    <row r="1296" spans="1:31" s="13" customFormat="1" ht="25.5" customHeight="1">
      <c r="A1296" s="6" t="s">
        <v>7124</v>
      </c>
      <c r="B1296" s="7"/>
      <c r="C1296" s="7" t="s">
        <v>7125</v>
      </c>
      <c r="D1296" s="6" t="s">
        <v>7126</v>
      </c>
      <c r="E1296" s="6" t="s">
        <v>7127</v>
      </c>
      <c r="F1296" s="6" t="s">
        <v>2282</v>
      </c>
      <c r="G1296" s="8" t="s">
        <v>7128</v>
      </c>
      <c r="H1296" s="6">
        <v>3240</v>
      </c>
      <c r="I1296" s="9">
        <v>2034.43</v>
      </c>
      <c r="J1296" s="10">
        <v>0.62791</v>
      </c>
      <c r="K1296" s="8"/>
      <c r="L1296" s="6">
        <v>12</v>
      </c>
      <c r="M1296" s="6"/>
      <c r="N1296" s="8"/>
      <c r="O1296" s="8" t="s">
        <v>55</v>
      </c>
      <c r="P1296" s="11">
        <v>0.62791</v>
      </c>
      <c r="Q1296" s="8" t="s">
        <v>39</v>
      </c>
      <c r="R1296" s="8" t="s">
        <v>104</v>
      </c>
      <c r="S1296" s="8" t="s">
        <v>7129</v>
      </c>
      <c r="T1296" s="8" t="s">
        <v>7130</v>
      </c>
      <c r="U1296" s="8">
        <v>8.7</v>
      </c>
      <c r="V1296" s="8">
        <v>0</v>
      </c>
      <c r="W1296" s="8">
        <v>6</v>
      </c>
      <c r="X1296" s="8">
        <v>0</v>
      </c>
      <c r="Y1296" s="9">
        <f t="shared" si="192"/>
        <v>7.91</v>
      </c>
      <c r="Z1296" s="12">
        <f t="shared" si="193"/>
        <v>1.31833</v>
      </c>
      <c r="AA1296" s="9">
        <f t="shared" si="194"/>
        <v>52.37</v>
      </c>
      <c r="AB1296" s="12">
        <f t="shared" si="195"/>
      </c>
      <c r="AC1296" s="9">
        <f t="shared" si="196"/>
      </c>
      <c r="AD1296" s="12">
        <f t="shared" si="197"/>
        <v>2034.4283999999998</v>
      </c>
      <c r="AE1296" s="12"/>
    </row>
    <row r="1297" spans="1:31" s="13" customFormat="1" ht="25.5" customHeight="1">
      <c r="A1297" s="6" t="s">
        <v>7131</v>
      </c>
      <c r="B1297" s="7"/>
      <c r="C1297" s="7" t="s">
        <v>7132</v>
      </c>
      <c r="D1297" s="6" t="s">
        <v>7133</v>
      </c>
      <c r="E1297" s="6" t="s">
        <v>7134</v>
      </c>
      <c r="F1297" s="6" t="s">
        <v>5834</v>
      </c>
      <c r="G1297" s="8" t="s">
        <v>201</v>
      </c>
      <c r="H1297" s="6">
        <v>31060</v>
      </c>
      <c r="I1297" s="9">
        <v>1526195.22</v>
      </c>
      <c r="J1297" s="10">
        <v>49.137</v>
      </c>
      <c r="K1297" s="8"/>
      <c r="L1297" s="6">
        <v>12</v>
      </c>
      <c r="M1297" s="6"/>
      <c r="N1297" s="8"/>
      <c r="O1297" s="8" t="s">
        <v>48</v>
      </c>
      <c r="P1297" s="11">
        <v>49.137</v>
      </c>
      <c r="Q1297" s="8" t="s">
        <v>39</v>
      </c>
      <c r="R1297" s="8" t="s">
        <v>588</v>
      </c>
      <c r="S1297" s="8" t="s">
        <v>7135</v>
      </c>
      <c r="T1297" s="8" t="s">
        <v>7136</v>
      </c>
      <c r="U1297" s="8">
        <v>0</v>
      </c>
      <c r="V1297" s="8">
        <v>491.37</v>
      </c>
      <c r="W1297" s="8">
        <v>10</v>
      </c>
      <c r="X1297" s="8">
        <v>0</v>
      </c>
      <c r="Y1297" s="9">
        <f t="shared" si="192"/>
      </c>
      <c r="Z1297" s="12">
        <f t="shared" si="193"/>
      </c>
      <c r="AA1297" s="9">
        <f t="shared" si="194"/>
      </c>
      <c r="AB1297" s="12">
        <f t="shared" si="195"/>
        <v>49.137</v>
      </c>
      <c r="AC1297" s="9">
        <f t="shared" si="196"/>
        <v>0</v>
      </c>
      <c r="AD1297" s="12">
        <f t="shared" si="197"/>
        <v>1526195.22</v>
      </c>
      <c r="AE1297" s="12"/>
    </row>
    <row r="1298" spans="1:31" s="13" customFormat="1" ht="38.25" customHeight="1">
      <c r="A1298" s="6" t="s">
        <v>7137</v>
      </c>
      <c r="B1298" s="7"/>
      <c r="C1298" s="7" t="s">
        <v>7138</v>
      </c>
      <c r="D1298" s="6" t="s">
        <v>7139</v>
      </c>
      <c r="E1298" s="6" t="s">
        <v>7140</v>
      </c>
      <c r="F1298" s="6" t="s">
        <v>36</v>
      </c>
      <c r="G1298" s="8" t="s">
        <v>91</v>
      </c>
      <c r="H1298" s="6">
        <v>36920</v>
      </c>
      <c r="I1298" s="9">
        <v>6461</v>
      </c>
      <c r="J1298" s="10">
        <v>0.175</v>
      </c>
      <c r="K1298" s="8"/>
      <c r="L1298" s="6">
        <v>12</v>
      </c>
      <c r="M1298" s="6"/>
      <c r="N1298" s="8"/>
      <c r="O1298" s="8" t="s">
        <v>32</v>
      </c>
      <c r="P1298" s="11">
        <v>0.149</v>
      </c>
      <c r="Q1298" s="8" t="s">
        <v>39</v>
      </c>
      <c r="R1298" s="8" t="s">
        <v>166</v>
      </c>
      <c r="S1298" s="8" t="s">
        <v>7141</v>
      </c>
      <c r="T1298" s="8" t="s">
        <v>7142</v>
      </c>
      <c r="U1298" s="8">
        <v>10.5</v>
      </c>
      <c r="V1298" s="8">
        <v>0</v>
      </c>
      <c r="W1298" s="8">
        <v>20</v>
      </c>
      <c r="X1298" s="8">
        <v>0</v>
      </c>
      <c r="Y1298" s="9">
        <f t="shared" si="192"/>
        <v>9.55</v>
      </c>
      <c r="Z1298" s="12">
        <f t="shared" si="193"/>
        <v>0.4775</v>
      </c>
      <c r="AA1298" s="9">
        <f t="shared" si="194"/>
        <v>68.8</v>
      </c>
      <c r="AB1298" s="12">
        <f t="shared" si="195"/>
      </c>
      <c r="AC1298" s="9">
        <f t="shared" si="196"/>
      </c>
      <c r="AD1298" s="12">
        <f t="shared" si="197"/>
        <v>5501.08</v>
      </c>
      <c r="AE1298" s="12"/>
    </row>
    <row r="1299" spans="1:31" s="13" customFormat="1" ht="25.5" customHeight="1">
      <c r="A1299" s="6" t="s">
        <v>7143</v>
      </c>
      <c r="B1299" s="7"/>
      <c r="C1299" s="7" t="s">
        <v>7144</v>
      </c>
      <c r="D1299" s="6" t="s">
        <v>7139</v>
      </c>
      <c r="E1299" s="6" t="s">
        <v>7140</v>
      </c>
      <c r="F1299" s="6" t="s">
        <v>3595</v>
      </c>
      <c r="G1299" s="8" t="s">
        <v>7145</v>
      </c>
      <c r="H1299" s="6">
        <v>173508</v>
      </c>
      <c r="I1299" s="9">
        <v>5776.09</v>
      </c>
      <c r="J1299" s="10">
        <v>0.03329</v>
      </c>
      <c r="K1299" s="8"/>
      <c r="L1299" s="6">
        <v>12</v>
      </c>
      <c r="M1299" s="6"/>
      <c r="N1299" s="8"/>
      <c r="O1299" s="8" t="s">
        <v>32</v>
      </c>
      <c r="P1299" s="11">
        <v>0.03329</v>
      </c>
      <c r="Q1299" s="8" t="s">
        <v>39</v>
      </c>
      <c r="R1299" s="8" t="s">
        <v>166</v>
      </c>
      <c r="S1299" s="8" t="s">
        <v>7146</v>
      </c>
      <c r="T1299" s="8" t="s">
        <v>7147</v>
      </c>
      <c r="U1299" s="8">
        <v>11.5</v>
      </c>
      <c r="V1299" s="8">
        <v>0</v>
      </c>
      <c r="W1299" s="8">
        <v>6</v>
      </c>
      <c r="X1299" s="8">
        <v>0</v>
      </c>
      <c r="Y1299" s="9">
        <f t="shared" si="192"/>
        <v>10.45</v>
      </c>
      <c r="Z1299" s="12">
        <f t="shared" si="193"/>
        <v>1.74167</v>
      </c>
      <c r="AA1299" s="9">
        <f t="shared" si="194"/>
        <v>98.09</v>
      </c>
      <c r="AB1299" s="12">
        <f t="shared" si="195"/>
      </c>
      <c r="AC1299" s="9">
        <f t="shared" si="196"/>
      </c>
      <c r="AD1299" s="12">
        <f t="shared" si="197"/>
        <v>5776.08132</v>
      </c>
      <c r="AE1299" s="12"/>
    </row>
    <row r="1300" spans="1:31" s="13" customFormat="1" ht="38.25" customHeight="1">
      <c r="A1300" s="6" t="s">
        <v>7148</v>
      </c>
      <c r="B1300" s="7"/>
      <c r="C1300" s="7" t="s">
        <v>7149</v>
      </c>
      <c r="D1300" s="6" t="s">
        <v>7150</v>
      </c>
      <c r="E1300" s="6" t="s">
        <v>7151</v>
      </c>
      <c r="F1300" s="6" t="s">
        <v>36</v>
      </c>
      <c r="G1300" s="8" t="s">
        <v>408</v>
      </c>
      <c r="H1300" s="6">
        <v>1250</v>
      </c>
      <c r="I1300" s="9">
        <v>1165.68</v>
      </c>
      <c r="J1300" s="10">
        <v>0.93254</v>
      </c>
      <c r="K1300" s="8"/>
      <c r="L1300" s="6">
        <v>12</v>
      </c>
      <c r="M1300" s="6"/>
      <c r="N1300" s="8"/>
      <c r="O1300" s="8" t="s">
        <v>32</v>
      </c>
      <c r="P1300" s="11">
        <v>0.93254</v>
      </c>
      <c r="Q1300" s="8" t="s">
        <v>39</v>
      </c>
      <c r="R1300" s="8" t="s">
        <v>1338</v>
      </c>
      <c r="S1300" s="8" t="s">
        <v>7152</v>
      </c>
      <c r="T1300" s="8" t="s">
        <v>7153</v>
      </c>
      <c r="U1300" s="8">
        <v>51.29</v>
      </c>
      <c r="V1300" s="8">
        <v>0</v>
      </c>
      <c r="W1300" s="8">
        <v>25</v>
      </c>
      <c r="X1300" s="8">
        <v>0</v>
      </c>
      <c r="Y1300" s="9">
        <f t="shared" si="192"/>
        <v>46.63</v>
      </c>
      <c r="Z1300" s="12">
        <f t="shared" si="193"/>
        <v>1.8652</v>
      </c>
      <c r="AA1300" s="9">
        <f t="shared" si="194"/>
        <v>50</v>
      </c>
      <c r="AB1300" s="12">
        <f t="shared" si="195"/>
      </c>
      <c r="AC1300" s="9">
        <f t="shared" si="196"/>
      </c>
      <c r="AD1300" s="12">
        <f t="shared" si="197"/>
        <v>1165.675</v>
      </c>
      <c r="AE1300" s="12"/>
    </row>
    <row r="1301" spans="1:31" s="13" customFormat="1" ht="25.5" customHeight="1">
      <c r="A1301" s="6" t="s">
        <v>7154</v>
      </c>
      <c r="B1301" s="7"/>
      <c r="C1301" s="7" t="s">
        <v>7155</v>
      </c>
      <c r="D1301" s="6" t="s">
        <v>7156</v>
      </c>
      <c r="E1301" s="6" t="s">
        <v>7157</v>
      </c>
      <c r="F1301" s="6" t="s">
        <v>7158</v>
      </c>
      <c r="G1301" s="8" t="s">
        <v>7159</v>
      </c>
      <c r="H1301" s="6">
        <v>431000</v>
      </c>
      <c r="I1301" s="9">
        <v>441775</v>
      </c>
      <c r="J1301" s="10">
        <v>1.025</v>
      </c>
      <c r="K1301" s="8"/>
      <c r="L1301" s="6">
        <v>12</v>
      </c>
      <c r="M1301" s="6"/>
      <c r="N1301" s="8"/>
      <c r="O1301" s="8" t="s">
        <v>32</v>
      </c>
      <c r="P1301" s="11">
        <v>1.025</v>
      </c>
      <c r="Q1301" s="8" t="s">
        <v>39</v>
      </c>
      <c r="R1301" s="8" t="s">
        <v>159</v>
      </c>
      <c r="S1301" s="8" t="s">
        <v>7160</v>
      </c>
      <c r="T1301" s="8" t="s">
        <v>7161</v>
      </c>
      <c r="U1301" s="8">
        <v>0</v>
      </c>
      <c r="V1301" s="8">
        <v>30.78</v>
      </c>
      <c r="W1301" s="8">
        <v>30</v>
      </c>
      <c r="X1301" s="8">
        <v>0</v>
      </c>
      <c r="Y1301" s="9">
        <f t="shared" si="192"/>
      </c>
      <c r="Z1301" s="12">
        <f t="shared" si="193"/>
      </c>
      <c r="AA1301" s="9">
        <f t="shared" si="194"/>
      </c>
      <c r="AB1301" s="12">
        <f t="shared" si="195"/>
        <v>1.026</v>
      </c>
      <c r="AC1301" s="9">
        <f t="shared" si="196"/>
        <v>0.09999999999999432</v>
      </c>
      <c r="AD1301" s="12">
        <f t="shared" si="197"/>
        <v>441774.99999999994</v>
      </c>
      <c r="AE1301" s="12"/>
    </row>
    <row r="1302" spans="1:31" s="13" customFormat="1" ht="25.5" customHeight="1">
      <c r="A1302" s="6" t="s">
        <v>7162</v>
      </c>
      <c r="B1302" s="7"/>
      <c r="C1302" s="7" t="s">
        <v>7163</v>
      </c>
      <c r="D1302" s="6" t="s">
        <v>7156</v>
      </c>
      <c r="E1302" s="6" t="s">
        <v>7157</v>
      </c>
      <c r="F1302" s="6" t="s">
        <v>7158</v>
      </c>
      <c r="G1302" s="8" t="s">
        <v>7164</v>
      </c>
      <c r="H1302" s="6">
        <v>3100</v>
      </c>
      <c r="I1302" s="9">
        <v>95418</v>
      </c>
      <c r="J1302" s="10">
        <v>30.78</v>
      </c>
      <c r="K1302" s="8"/>
      <c r="L1302" s="6">
        <v>12</v>
      </c>
      <c r="M1302" s="6"/>
      <c r="N1302" s="8"/>
      <c r="O1302" s="8" t="s">
        <v>32</v>
      </c>
      <c r="P1302" s="11">
        <v>30.78</v>
      </c>
      <c r="Q1302" s="8" t="s">
        <v>39</v>
      </c>
      <c r="R1302" s="8" t="s">
        <v>159</v>
      </c>
      <c r="S1302" s="8" t="s">
        <v>7165</v>
      </c>
      <c r="T1302" s="8" t="s">
        <v>7166</v>
      </c>
      <c r="U1302" s="8">
        <v>0</v>
      </c>
      <c r="V1302" s="8">
        <v>30.78</v>
      </c>
      <c r="W1302" s="8">
        <v>1</v>
      </c>
      <c r="X1302" s="8">
        <v>0</v>
      </c>
      <c r="Y1302" s="9">
        <f t="shared" si="192"/>
      </c>
      <c r="Z1302" s="12">
        <f t="shared" si="193"/>
      </c>
      <c r="AA1302" s="9">
        <f t="shared" si="194"/>
      </c>
      <c r="AB1302" s="12">
        <f t="shared" si="195"/>
        <v>30.78</v>
      </c>
      <c r="AC1302" s="9">
        <f t="shared" si="196"/>
        <v>0</v>
      </c>
      <c r="AD1302" s="12">
        <f t="shared" si="197"/>
        <v>95418</v>
      </c>
      <c r="AE1302" s="12"/>
    </row>
    <row r="1303" spans="1:31" s="13" customFormat="1" ht="38.25" customHeight="1">
      <c r="A1303" s="6" t="s">
        <v>7167</v>
      </c>
      <c r="B1303" s="7"/>
      <c r="C1303" s="7" t="s">
        <v>7168</v>
      </c>
      <c r="D1303" s="6" t="s">
        <v>7169</v>
      </c>
      <c r="E1303" s="6" t="s">
        <v>7170</v>
      </c>
      <c r="F1303" s="6" t="s">
        <v>36</v>
      </c>
      <c r="G1303" s="8" t="s">
        <v>60</v>
      </c>
      <c r="H1303" s="6">
        <v>1255</v>
      </c>
      <c r="I1303" s="9">
        <v>6880.82</v>
      </c>
      <c r="J1303" s="10">
        <v>5.48272</v>
      </c>
      <c r="K1303" s="8"/>
      <c r="L1303" s="6">
        <v>12</v>
      </c>
      <c r="M1303" s="6"/>
      <c r="N1303" s="8"/>
      <c r="O1303" s="8" t="s">
        <v>55</v>
      </c>
      <c r="P1303" s="11">
        <v>5.4827</v>
      </c>
      <c r="Q1303" s="8" t="s">
        <v>39</v>
      </c>
      <c r="R1303" s="8" t="s">
        <v>159</v>
      </c>
      <c r="S1303" s="8" t="s">
        <v>7171</v>
      </c>
      <c r="T1303" s="8" t="s">
        <v>7172</v>
      </c>
      <c r="U1303" s="8">
        <v>0</v>
      </c>
      <c r="V1303" s="8">
        <v>731.05</v>
      </c>
      <c r="W1303" s="8">
        <v>120</v>
      </c>
      <c r="X1303" s="8">
        <v>0</v>
      </c>
      <c r="Y1303" s="9">
        <f t="shared" si="192"/>
      </c>
      <c r="Z1303" s="12">
        <f t="shared" si="193"/>
      </c>
      <c r="AA1303" s="9">
        <f t="shared" si="194"/>
      </c>
      <c r="AB1303" s="12">
        <f t="shared" si="195"/>
        <v>6.09208</v>
      </c>
      <c r="AC1303" s="9">
        <f t="shared" si="196"/>
        <v>10</v>
      </c>
      <c r="AD1303" s="12">
        <f t="shared" si="197"/>
        <v>6880.788500000001</v>
      </c>
      <c r="AE1303" s="12"/>
    </row>
    <row r="1304" spans="1:31" s="13" customFormat="1" ht="25.5" customHeight="1">
      <c r="A1304" s="6" t="s">
        <v>7173</v>
      </c>
      <c r="B1304" s="7"/>
      <c r="C1304" s="7" t="s">
        <v>7174</v>
      </c>
      <c r="D1304" s="6" t="s">
        <v>7175</v>
      </c>
      <c r="E1304" s="6" t="s">
        <v>7176</v>
      </c>
      <c r="F1304" s="6" t="s">
        <v>7177</v>
      </c>
      <c r="G1304" s="8" t="s">
        <v>37</v>
      </c>
      <c r="H1304" s="6">
        <v>6720</v>
      </c>
      <c r="I1304" s="9">
        <v>120960</v>
      </c>
      <c r="J1304" s="10">
        <v>18</v>
      </c>
      <c r="K1304" s="8"/>
      <c r="L1304" s="6">
        <v>12</v>
      </c>
      <c r="M1304" s="6"/>
      <c r="N1304" s="8"/>
      <c r="O1304" s="8" t="s">
        <v>48</v>
      </c>
      <c r="P1304" s="11">
        <v>13.35</v>
      </c>
      <c r="Q1304" s="8" t="s">
        <v>39</v>
      </c>
      <c r="R1304" s="8" t="s">
        <v>794</v>
      </c>
      <c r="S1304" s="8" t="s">
        <v>7178</v>
      </c>
      <c r="T1304" s="8" t="s">
        <v>7179</v>
      </c>
      <c r="U1304" s="8">
        <v>0</v>
      </c>
      <c r="V1304" s="8">
        <v>1712.21</v>
      </c>
      <c r="W1304" s="8">
        <v>56</v>
      </c>
      <c r="X1304" s="8">
        <v>0</v>
      </c>
      <c r="Y1304" s="9">
        <f t="shared" si="192"/>
      </c>
      <c r="Z1304" s="12">
        <f t="shared" si="193"/>
      </c>
      <c r="AA1304" s="9">
        <f t="shared" si="194"/>
      </c>
      <c r="AB1304" s="12">
        <f t="shared" si="195"/>
        <v>30.57518</v>
      </c>
      <c r="AC1304" s="9">
        <f t="shared" si="196"/>
        <v>56.34</v>
      </c>
      <c r="AD1304" s="12">
        <f t="shared" si="197"/>
        <v>89712</v>
      </c>
      <c r="AE1304" s="12"/>
    </row>
    <row r="1305" spans="1:31" s="13" customFormat="1" ht="38.25" customHeight="1">
      <c r="A1305" s="6" t="s">
        <v>7180</v>
      </c>
      <c r="B1305" s="7"/>
      <c r="C1305" s="7" t="s">
        <v>7181</v>
      </c>
      <c r="D1305" s="6" t="s">
        <v>7175</v>
      </c>
      <c r="E1305" s="6" t="s">
        <v>7176</v>
      </c>
      <c r="F1305" s="6" t="s">
        <v>1672</v>
      </c>
      <c r="G1305" s="8" t="s">
        <v>6905</v>
      </c>
      <c r="H1305" s="6">
        <v>6130</v>
      </c>
      <c r="I1305" s="9">
        <v>4634.28</v>
      </c>
      <c r="J1305" s="10">
        <v>0.756</v>
      </c>
      <c r="K1305" s="8"/>
      <c r="L1305" s="6">
        <v>12</v>
      </c>
      <c r="M1305" s="6"/>
      <c r="N1305" s="8"/>
      <c r="O1305" s="8" t="s">
        <v>32</v>
      </c>
      <c r="P1305" s="11">
        <v>0.73</v>
      </c>
      <c r="Q1305" s="8" t="s">
        <v>39</v>
      </c>
      <c r="R1305" s="8" t="s">
        <v>1203</v>
      </c>
      <c r="S1305" s="8" t="s">
        <v>7182</v>
      </c>
      <c r="T1305" s="8" t="s">
        <v>7183</v>
      </c>
      <c r="U1305" s="8">
        <v>37.06</v>
      </c>
      <c r="V1305" s="8">
        <v>0</v>
      </c>
      <c r="W1305" s="8">
        <v>10</v>
      </c>
      <c r="X1305" s="8">
        <v>0</v>
      </c>
      <c r="Y1305" s="9">
        <f t="shared" si="192"/>
        <v>33.69</v>
      </c>
      <c r="Z1305" s="12">
        <f t="shared" si="193"/>
        <v>3.369</v>
      </c>
      <c r="AA1305" s="9">
        <f t="shared" si="194"/>
        <v>78.33</v>
      </c>
      <c r="AB1305" s="12">
        <f t="shared" si="195"/>
      </c>
      <c r="AC1305" s="9">
        <f t="shared" si="196"/>
      </c>
      <c r="AD1305" s="12">
        <f t="shared" si="197"/>
        <v>4474.9</v>
      </c>
      <c r="AE1305" s="12"/>
    </row>
    <row r="1306" spans="1:31" s="13" customFormat="1" ht="38.25" customHeight="1">
      <c r="A1306" s="6" t="s">
        <v>7184</v>
      </c>
      <c r="B1306" s="7"/>
      <c r="C1306" s="7" t="s">
        <v>7185</v>
      </c>
      <c r="D1306" s="6" t="s">
        <v>7175</v>
      </c>
      <c r="E1306" s="6" t="s">
        <v>7176</v>
      </c>
      <c r="F1306" s="6" t="s">
        <v>1672</v>
      </c>
      <c r="G1306" s="8" t="s">
        <v>7186</v>
      </c>
      <c r="H1306" s="6">
        <v>1125</v>
      </c>
      <c r="I1306" s="9">
        <v>1052.1</v>
      </c>
      <c r="J1306" s="10">
        <v>0.9352</v>
      </c>
      <c r="K1306" s="8"/>
      <c r="L1306" s="6">
        <v>12</v>
      </c>
      <c r="M1306" s="6"/>
      <c r="N1306" s="8"/>
      <c r="O1306" s="8" t="s">
        <v>32</v>
      </c>
      <c r="P1306" s="11">
        <v>0.81</v>
      </c>
      <c r="Q1306" s="8" t="s">
        <v>39</v>
      </c>
      <c r="R1306" s="8" t="s">
        <v>1203</v>
      </c>
      <c r="S1306" s="8" t="s">
        <v>7187</v>
      </c>
      <c r="T1306" s="8" t="s">
        <v>7188</v>
      </c>
      <c r="U1306" s="8">
        <v>46.59</v>
      </c>
      <c r="V1306" s="8">
        <v>0</v>
      </c>
      <c r="W1306" s="8">
        <v>10</v>
      </c>
      <c r="X1306" s="8">
        <v>0</v>
      </c>
      <c r="Y1306" s="9">
        <f t="shared" si="192"/>
        <v>42.35</v>
      </c>
      <c r="Z1306" s="12">
        <f t="shared" si="193"/>
        <v>4.235</v>
      </c>
      <c r="AA1306" s="9">
        <f t="shared" si="194"/>
        <v>80.87</v>
      </c>
      <c r="AB1306" s="12">
        <f t="shared" si="195"/>
      </c>
      <c r="AC1306" s="9">
        <f t="shared" si="196"/>
      </c>
      <c r="AD1306" s="12">
        <f t="shared" si="197"/>
        <v>911.2500000000001</v>
      </c>
      <c r="AE1306" s="12"/>
    </row>
    <row r="1307" spans="1:31" s="13" customFormat="1" ht="25.5" customHeight="1">
      <c r="A1307" s="6" t="s">
        <v>7189</v>
      </c>
      <c r="B1307" s="7"/>
      <c r="C1307" s="7" t="s">
        <v>7190</v>
      </c>
      <c r="D1307" s="6" t="s">
        <v>7191</v>
      </c>
      <c r="E1307" s="6" t="s">
        <v>7176</v>
      </c>
      <c r="F1307" s="6" t="s">
        <v>5176</v>
      </c>
      <c r="G1307" s="8" t="s">
        <v>7192</v>
      </c>
      <c r="H1307" s="6">
        <v>5164</v>
      </c>
      <c r="I1307" s="9">
        <v>6971.4</v>
      </c>
      <c r="J1307" s="10">
        <v>1.35</v>
      </c>
      <c r="K1307" s="8"/>
      <c r="L1307" s="6">
        <v>12</v>
      </c>
      <c r="M1307" s="6"/>
      <c r="N1307" s="8"/>
      <c r="O1307" s="8" t="s">
        <v>32</v>
      </c>
      <c r="P1307" s="11">
        <v>1.23</v>
      </c>
      <c r="Q1307" s="8" t="s">
        <v>39</v>
      </c>
      <c r="R1307" s="8" t="s">
        <v>964</v>
      </c>
      <c r="S1307" s="8" t="s">
        <v>7193</v>
      </c>
      <c r="T1307" s="8" t="s">
        <v>7194</v>
      </c>
      <c r="U1307" s="8">
        <v>6</v>
      </c>
      <c r="V1307" s="8">
        <v>0</v>
      </c>
      <c r="W1307" s="8">
        <v>1</v>
      </c>
      <c r="X1307" s="8">
        <v>0</v>
      </c>
      <c r="Y1307" s="9">
        <f aca="true" t="shared" si="198" ref="Y1307:Y1356">IF(U1307&gt;0,ROUND(U1307*100/110,2),"")</f>
        <v>5.45</v>
      </c>
      <c r="Z1307" s="12">
        <f aca="true" t="shared" si="199" ref="Z1307:Z1356">IF(W1307*U1307&gt;0,ROUND(Y1307/IF(X1307&gt;0,X1307,W1307)/IF(X1307&gt;0,W1307,1),5),Y1307)</f>
        <v>5.45</v>
      </c>
      <c r="AA1307" s="9">
        <f aca="true" t="shared" si="200" ref="AA1307:AA1356">IF(W1307*U1307&gt;0,100-ROUND(P1307/Z1307*100,2),"")</f>
        <v>77.43</v>
      </c>
      <c r="AB1307" s="12">
        <f aca="true" t="shared" si="201" ref="AB1307:AB1356">IF(W1307*V1307&gt;0,ROUND(V1307/IF(X1307&gt;0,X1307,W1307)/IF(X1307&gt;0,W1307,1),5),"")</f>
      </c>
      <c r="AC1307" s="9">
        <f aca="true" t="shared" si="202" ref="AC1307:AC1356">IF(W1307*V1307&gt;0,100-ROUND(P1307/AB1307*100,2),"")</f>
      </c>
      <c r="AD1307" s="12">
        <f aca="true" t="shared" si="203" ref="AD1307:AD1356">IF(ISNUMBER(H1307),IF(ISNUMBER(P1307),IF(P1307&gt;0,P1307*H1307,""),""),"")</f>
        <v>6351.72</v>
      </c>
      <c r="AE1307" s="12"/>
    </row>
    <row r="1308" spans="1:31" s="13" customFormat="1" ht="25.5" customHeight="1">
      <c r="A1308" s="6" t="s">
        <v>7195</v>
      </c>
      <c r="B1308" s="7"/>
      <c r="C1308" s="7" t="s">
        <v>7196</v>
      </c>
      <c r="D1308" s="6" t="s">
        <v>7175</v>
      </c>
      <c r="E1308" s="6" t="s">
        <v>7176</v>
      </c>
      <c r="F1308" s="6" t="s">
        <v>770</v>
      </c>
      <c r="G1308" s="8" t="s">
        <v>7197</v>
      </c>
      <c r="H1308" s="6">
        <v>42112</v>
      </c>
      <c r="I1308" s="9">
        <v>265305.6</v>
      </c>
      <c r="J1308" s="10">
        <v>6.3</v>
      </c>
      <c r="K1308" s="8"/>
      <c r="L1308" s="6">
        <v>12</v>
      </c>
      <c r="M1308" s="6"/>
      <c r="N1308" s="8"/>
      <c r="O1308" s="8" t="s">
        <v>32</v>
      </c>
      <c r="P1308" s="11">
        <v>6.3</v>
      </c>
      <c r="Q1308" s="8" t="s">
        <v>39</v>
      </c>
      <c r="R1308" s="8" t="s">
        <v>86</v>
      </c>
      <c r="S1308" s="8" t="s">
        <v>7198</v>
      </c>
      <c r="T1308" s="8" t="s">
        <v>7199</v>
      </c>
      <c r="U1308" s="8">
        <v>3444.25</v>
      </c>
      <c r="V1308" s="8">
        <v>0</v>
      </c>
      <c r="W1308" s="8">
        <v>224</v>
      </c>
      <c r="X1308" s="8">
        <v>0</v>
      </c>
      <c r="Y1308" s="9">
        <f t="shared" si="198"/>
        <v>3131.14</v>
      </c>
      <c r="Z1308" s="12">
        <f t="shared" si="199"/>
        <v>13.9783</v>
      </c>
      <c r="AA1308" s="9">
        <f t="shared" si="200"/>
        <v>54.93</v>
      </c>
      <c r="AB1308" s="12">
        <f t="shared" si="201"/>
      </c>
      <c r="AC1308" s="9">
        <f t="shared" si="202"/>
      </c>
      <c r="AD1308" s="12">
        <f t="shared" si="203"/>
        <v>265305.6</v>
      </c>
      <c r="AE1308" s="12"/>
    </row>
    <row r="1309" spans="1:31" s="13" customFormat="1" ht="38.25" customHeight="1">
      <c r="A1309" s="6" t="s">
        <v>7200</v>
      </c>
      <c r="B1309" s="7"/>
      <c r="C1309" s="7" t="s">
        <v>7201</v>
      </c>
      <c r="D1309" s="6" t="s">
        <v>7202</v>
      </c>
      <c r="E1309" s="6" t="s">
        <v>7203</v>
      </c>
      <c r="F1309" s="6" t="s">
        <v>7204</v>
      </c>
      <c r="G1309" s="8" t="s">
        <v>7205</v>
      </c>
      <c r="H1309" s="6">
        <v>542</v>
      </c>
      <c r="I1309" s="9">
        <v>184658.62</v>
      </c>
      <c r="J1309" s="10">
        <v>340.28</v>
      </c>
      <c r="K1309" s="8"/>
      <c r="L1309" s="6">
        <v>12</v>
      </c>
      <c r="M1309" s="6"/>
      <c r="N1309" s="8"/>
      <c r="O1309" s="8" t="s">
        <v>32</v>
      </c>
      <c r="P1309" s="11">
        <v>358.2</v>
      </c>
      <c r="Q1309" s="8" t="s">
        <v>1388</v>
      </c>
      <c r="R1309" s="8" t="s">
        <v>250</v>
      </c>
      <c r="S1309" s="8" t="s">
        <v>7206</v>
      </c>
      <c r="T1309" s="8" t="s">
        <v>7207</v>
      </c>
      <c r="U1309" s="8">
        <v>0</v>
      </c>
      <c r="V1309" s="8">
        <v>373.12</v>
      </c>
      <c r="W1309" s="8">
        <v>1</v>
      </c>
      <c r="X1309" s="8">
        <v>0</v>
      </c>
      <c r="Y1309" s="9">
        <f t="shared" si="198"/>
      </c>
      <c r="Z1309" s="12">
        <f t="shared" si="199"/>
      </c>
      <c r="AA1309" s="9">
        <f t="shared" si="200"/>
      </c>
      <c r="AB1309" s="12">
        <f t="shared" si="201"/>
        <v>373.12</v>
      </c>
      <c r="AC1309" s="9">
        <f t="shared" si="202"/>
        <v>4</v>
      </c>
      <c r="AD1309" s="12">
        <f t="shared" si="203"/>
        <v>194144.4</v>
      </c>
      <c r="AE1309" s="12"/>
    </row>
    <row r="1310" spans="1:31" s="13" customFormat="1" ht="38.25" customHeight="1">
      <c r="A1310" s="6" t="s">
        <v>7208</v>
      </c>
      <c r="B1310" s="7"/>
      <c r="C1310" s="7" t="s">
        <v>7209</v>
      </c>
      <c r="D1310" s="6" t="s">
        <v>7202</v>
      </c>
      <c r="E1310" s="6" t="s">
        <v>7203</v>
      </c>
      <c r="F1310" s="6" t="s">
        <v>7204</v>
      </c>
      <c r="G1310" s="8" t="s">
        <v>7210</v>
      </c>
      <c r="H1310" s="6">
        <v>1390</v>
      </c>
      <c r="I1310" s="9">
        <v>945992.3</v>
      </c>
      <c r="J1310" s="10">
        <v>680.57</v>
      </c>
      <c r="K1310" s="8"/>
      <c r="L1310" s="6">
        <v>12</v>
      </c>
      <c r="M1310" s="6"/>
      <c r="N1310" s="8"/>
      <c r="O1310" s="8" t="s">
        <v>32</v>
      </c>
      <c r="P1310" s="11">
        <v>716.39</v>
      </c>
      <c r="Q1310" s="8" t="s">
        <v>1388</v>
      </c>
      <c r="R1310" s="8" t="s">
        <v>250</v>
      </c>
      <c r="S1310" s="8" t="s">
        <v>7211</v>
      </c>
      <c r="T1310" s="8" t="s">
        <v>7212</v>
      </c>
      <c r="U1310" s="8">
        <v>0</v>
      </c>
      <c r="V1310" s="8">
        <v>746.24</v>
      </c>
      <c r="W1310" s="8">
        <v>1</v>
      </c>
      <c r="X1310" s="8">
        <v>0</v>
      </c>
      <c r="Y1310" s="9">
        <f t="shared" si="198"/>
      </c>
      <c r="Z1310" s="12">
        <f t="shared" si="199"/>
      </c>
      <c r="AA1310" s="9">
        <f t="shared" si="200"/>
      </c>
      <c r="AB1310" s="12">
        <f t="shared" si="201"/>
        <v>746.24</v>
      </c>
      <c r="AC1310" s="9">
        <f t="shared" si="202"/>
        <v>4</v>
      </c>
      <c r="AD1310" s="12">
        <f t="shared" si="203"/>
        <v>995782.1</v>
      </c>
      <c r="AE1310" s="12"/>
    </row>
    <row r="1311" spans="1:31" s="13" customFormat="1" ht="38.25" customHeight="1">
      <c r="A1311" s="6" t="s">
        <v>7213</v>
      </c>
      <c r="B1311" s="7"/>
      <c r="C1311" s="7" t="s">
        <v>7214</v>
      </c>
      <c r="D1311" s="6" t="s">
        <v>7202</v>
      </c>
      <c r="E1311" s="6" t="s">
        <v>7203</v>
      </c>
      <c r="F1311" s="6" t="s">
        <v>7204</v>
      </c>
      <c r="G1311" s="8" t="s">
        <v>7215</v>
      </c>
      <c r="H1311" s="6">
        <v>1510</v>
      </c>
      <c r="I1311" s="9">
        <v>205629.53</v>
      </c>
      <c r="J1311" s="10">
        <v>136.1184</v>
      </c>
      <c r="K1311" s="8"/>
      <c r="L1311" s="6">
        <v>12</v>
      </c>
      <c r="M1311" s="6"/>
      <c r="N1311" s="8"/>
      <c r="O1311" s="8" t="s">
        <v>32</v>
      </c>
      <c r="P1311" s="11">
        <v>143.28</v>
      </c>
      <c r="Q1311" s="8" t="s">
        <v>1388</v>
      </c>
      <c r="R1311" s="8" t="s">
        <v>250</v>
      </c>
      <c r="S1311" s="8" t="s">
        <v>7216</v>
      </c>
      <c r="T1311" s="8" t="s">
        <v>7217</v>
      </c>
      <c r="U1311" s="8">
        <v>0</v>
      </c>
      <c r="V1311" s="8">
        <v>149.25</v>
      </c>
      <c r="W1311" s="8">
        <v>1</v>
      </c>
      <c r="X1311" s="8">
        <v>0</v>
      </c>
      <c r="Y1311" s="9">
        <f t="shared" si="198"/>
      </c>
      <c r="Z1311" s="12">
        <f t="shared" si="199"/>
      </c>
      <c r="AA1311" s="9">
        <f t="shared" si="200"/>
      </c>
      <c r="AB1311" s="12">
        <f t="shared" si="201"/>
        <v>149.25</v>
      </c>
      <c r="AC1311" s="9">
        <f t="shared" si="202"/>
        <v>4</v>
      </c>
      <c r="AD1311" s="12">
        <f t="shared" si="203"/>
        <v>216352.8</v>
      </c>
      <c r="AE1311" s="12"/>
    </row>
    <row r="1312" spans="1:31" s="13" customFormat="1" ht="38.25" customHeight="1">
      <c r="A1312" s="6" t="s">
        <v>7218</v>
      </c>
      <c r="B1312" s="7"/>
      <c r="C1312" s="7" t="s">
        <v>7219</v>
      </c>
      <c r="D1312" s="6" t="s">
        <v>7220</v>
      </c>
      <c r="E1312" s="6" t="s">
        <v>7221</v>
      </c>
      <c r="F1312" s="6" t="s">
        <v>36</v>
      </c>
      <c r="G1312" s="8" t="s">
        <v>77</v>
      </c>
      <c r="H1312" s="6">
        <v>4000</v>
      </c>
      <c r="I1312" s="9">
        <v>476</v>
      </c>
      <c r="J1312" s="10">
        <v>0.119</v>
      </c>
      <c r="K1312" s="8"/>
      <c r="L1312" s="6">
        <v>12</v>
      </c>
      <c r="M1312" s="6"/>
      <c r="N1312" s="8"/>
      <c r="O1312" s="8" t="s">
        <v>32</v>
      </c>
      <c r="P1312" s="11">
        <v>0.119</v>
      </c>
      <c r="Q1312" s="8" t="s">
        <v>39</v>
      </c>
      <c r="R1312" s="8" t="s">
        <v>186</v>
      </c>
      <c r="S1312" s="8" t="s">
        <v>7222</v>
      </c>
      <c r="T1312" s="8" t="s">
        <v>7223</v>
      </c>
      <c r="U1312" s="8">
        <v>5.3</v>
      </c>
      <c r="V1312" s="8">
        <v>0</v>
      </c>
      <c r="W1312" s="8">
        <v>20</v>
      </c>
      <c r="X1312" s="8">
        <v>0</v>
      </c>
      <c r="Y1312" s="9">
        <f t="shared" si="198"/>
        <v>4.82</v>
      </c>
      <c r="Z1312" s="12">
        <f t="shared" si="199"/>
        <v>0.241</v>
      </c>
      <c r="AA1312" s="9">
        <f t="shared" si="200"/>
        <v>50.62</v>
      </c>
      <c r="AB1312" s="12">
        <f t="shared" si="201"/>
      </c>
      <c r="AC1312" s="9">
        <f t="shared" si="202"/>
      </c>
      <c r="AD1312" s="12">
        <f t="shared" si="203"/>
        <v>476</v>
      </c>
      <c r="AE1312" s="12"/>
    </row>
    <row r="1313" spans="1:31" s="13" customFormat="1" ht="38.25" customHeight="1">
      <c r="A1313" s="6" t="s">
        <v>7224</v>
      </c>
      <c r="B1313" s="7"/>
      <c r="C1313" s="7" t="s">
        <v>7225</v>
      </c>
      <c r="D1313" s="6" t="s">
        <v>7220</v>
      </c>
      <c r="E1313" s="6" t="s">
        <v>7221</v>
      </c>
      <c r="F1313" s="6" t="s">
        <v>36</v>
      </c>
      <c r="G1313" s="8" t="s">
        <v>7226</v>
      </c>
      <c r="H1313" s="6">
        <v>37200</v>
      </c>
      <c r="I1313" s="9">
        <v>4166.4</v>
      </c>
      <c r="J1313" s="10">
        <v>0.112</v>
      </c>
      <c r="K1313" s="8"/>
      <c r="L1313" s="6">
        <v>12</v>
      </c>
      <c r="M1313" s="6"/>
      <c r="N1313" s="8"/>
      <c r="O1313" s="8" t="s">
        <v>32</v>
      </c>
      <c r="P1313" s="11">
        <v>0.1006</v>
      </c>
      <c r="Q1313" s="8" t="s">
        <v>39</v>
      </c>
      <c r="R1313" s="8" t="s">
        <v>177</v>
      </c>
      <c r="S1313" s="8" t="s">
        <v>7227</v>
      </c>
      <c r="T1313" s="8" t="s">
        <v>7228</v>
      </c>
      <c r="U1313" s="8">
        <v>8.3</v>
      </c>
      <c r="V1313" s="8">
        <v>0</v>
      </c>
      <c r="W1313" s="8">
        <v>30</v>
      </c>
      <c r="X1313" s="8">
        <v>0</v>
      </c>
      <c r="Y1313" s="9">
        <f t="shared" si="198"/>
        <v>7.55</v>
      </c>
      <c r="Z1313" s="12">
        <f t="shared" si="199"/>
        <v>0.25167</v>
      </c>
      <c r="AA1313" s="9">
        <f t="shared" si="200"/>
        <v>60.03</v>
      </c>
      <c r="AB1313" s="12">
        <f t="shared" si="201"/>
      </c>
      <c r="AC1313" s="9">
        <f t="shared" si="202"/>
      </c>
      <c r="AD1313" s="12">
        <f t="shared" si="203"/>
        <v>3742.3199999999997</v>
      </c>
      <c r="AE1313" s="12"/>
    </row>
    <row r="1314" spans="1:31" s="13" customFormat="1" ht="38.25" customHeight="1">
      <c r="A1314" s="6" t="s">
        <v>7229</v>
      </c>
      <c r="B1314" s="7"/>
      <c r="C1314" s="7" t="s">
        <v>7230</v>
      </c>
      <c r="D1314" s="6" t="s">
        <v>7231</v>
      </c>
      <c r="E1314" s="6" t="s">
        <v>7232</v>
      </c>
      <c r="F1314" s="6" t="s">
        <v>36</v>
      </c>
      <c r="G1314" s="8" t="s">
        <v>655</v>
      </c>
      <c r="H1314" s="6">
        <v>1800</v>
      </c>
      <c r="I1314" s="9">
        <v>220.05</v>
      </c>
      <c r="J1314" s="10">
        <v>0.12225</v>
      </c>
      <c r="K1314" s="8"/>
      <c r="L1314" s="6">
        <v>12</v>
      </c>
      <c r="M1314" s="6"/>
      <c r="N1314" s="8"/>
      <c r="O1314" s="8" t="s">
        <v>32</v>
      </c>
      <c r="P1314" s="11">
        <v>0.12225</v>
      </c>
      <c r="Q1314" s="8" t="s">
        <v>39</v>
      </c>
      <c r="R1314" s="8" t="s">
        <v>546</v>
      </c>
      <c r="S1314" s="8" t="s">
        <v>7233</v>
      </c>
      <c r="T1314" s="8" t="s">
        <v>7234</v>
      </c>
      <c r="U1314" s="8">
        <v>16.14</v>
      </c>
      <c r="V1314" s="8">
        <v>0</v>
      </c>
      <c r="W1314" s="8">
        <v>60</v>
      </c>
      <c r="X1314" s="8">
        <v>0</v>
      </c>
      <c r="Y1314" s="9">
        <f t="shared" si="198"/>
        <v>14.67</v>
      </c>
      <c r="Z1314" s="12">
        <f t="shared" si="199"/>
        <v>0.2445</v>
      </c>
      <c r="AA1314" s="9">
        <f t="shared" si="200"/>
        <v>50</v>
      </c>
      <c r="AB1314" s="12">
        <f t="shared" si="201"/>
      </c>
      <c r="AC1314" s="9">
        <f t="shared" si="202"/>
      </c>
      <c r="AD1314" s="12">
        <f t="shared" si="203"/>
        <v>220.04999999999998</v>
      </c>
      <c r="AE1314" s="12"/>
    </row>
    <row r="1315" spans="1:31" s="13" customFormat="1" ht="25.5" customHeight="1">
      <c r="A1315" s="6" t="s">
        <v>7235</v>
      </c>
      <c r="B1315" s="7"/>
      <c r="C1315" s="7" t="s">
        <v>7236</v>
      </c>
      <c r="D1315" s="6" t="s">
        <v>7237</v>
      </c>
      <c r="E1315" s="6" t="s">
        <v>7238</v>
      </c>
      <c r="F1315" s="6"/>
      <c r="G1315" s="8"/>
      <c r="H1315" s="6" t="s">
        <v>182</v>
      </c>
      <c r="I1315" s="9">
        <v>58177.36</v>
      </c>
      <c r="J1315" s="10">
        <v>0</v>
      </c>
      <c r="K1315" s="8"/>
      <c r="L1315" s="6">
        <v>12</v>
      </c>
      <c r="M1315" s="6"/>
      <c r="N1315" s="8"/>
      <c r="O1315" s="8"/>
      <c r="P1315" s="11">
        <v>58177.353599999995</v>
      </c>
      <c r="Q1315" s="8" t="s">
        <v>39</v>
      </c>
      <c r="R1315" s="8" t="s">
        <v>124</v>
      </c>
      <c r="S1315" s="8"/>
      <c r="T1315" s="8"/>
      <c r="U1315" s="8"/>
      <c r="V1315" s="8">
        <v>0</v>
      </c>
      <c r="W1315" s="8"/>
      <c r="X1315" s="8">
        <v>0</v>
      </c>
      <c r="Y1315" s="9">
        <f t="shared" si="198"/>
      </c>
      <c r="Z1315" s="12">
        <f t="shared" si="199"/>
      </c>
      <c r="AA1315" s="9">
        <f t="shared" si="200"/>
      </c>
      <c r="AB1315" s="12">
        <f t="shared" si="201"/>
      </c>
      <c r="AC1315" s="9">
        <f t="shared" si="202"/>
      </c>
      <c r="AD1315" s="12">
        <f t="shared" si="203"/>
      </c>
      <c r="AE1315" s="12"/>
    </row>
    <row r="1316" spans="1:31" s="13" customFormat="1" ht="38.25" customHeight="1">
      <c r="A1316" s="6" t="s">
        <v>7235</v>
      </c>
      <c r="B1316" s="7" t="s">
        <v>263</v>
      </c>
      <c r="C1316" s="7"/>
      <c r="D1316" s="6" t="s">
        <v>7237</v>
      </c>
      <c r="E1316" s="6" t="s">
        <v>7238</v>
      </c>
      <c r="F1316" s="6" t="s">
        <v>36</v>
      </c>
      <c r="G1316" s="8" t="s">
        <v>7239</v>
      </c>
      <c r="H1316" s="6">
        <v>320</v>
      </c>
      <c r="I1316" s="9">
        <v>58177.36</v>
      </c>
      <c r="J1316" s="10">
        <v>8.65723</v>
      </c>
      <c r="K1316" s="8"/>
      <c r="L1316" s="6">
        <v>12</v>
      </c>
      <c r="M1316" s="6"/>
      <c r="N1316" s="8"/>
      <c r="O1316" s="8" t="s">
        <v>38</v>
      </c>
      <c r="P1316" s="11">
        <v>8.65723</v>
      </c>
      <c r="Q1316" s="8" t="s">
        <v>39</v>
      </c>
      <c r="R1316" s="8" t="s">
        <v>124</v>
      </c>
      <c r="S1316" s="8" t="s">
        <v>7240</v>
      </c>
      <c r="T1316" s="8" t="s">
        <v>7241</v>
      </c>
      <c r="U1316" s="8">
        <v>0</v>
      </c>
      <c r="V1316" s="8">
        <v>142.88</v>
      </c>
      <c r="W1316" s="8">
        <v>10</v>
      </c>
      <c r="X1316" s="8">
        <v>0</v>
      </c>
      <c r="Y1316" s="9">
        <f t="shared" si="198"/>
      </c>
      <c r="Z1316" s="12">
        <f t="shared" si="199"/>
      </c>
      <c r="AA1316" s="9">
        <f t="shared" si="200"/>
      </c>
      <c r="AB1316" s="12">
        <f t="shared" si="201"/>
        <v>14.288</v>
      </c>
      <c r="AC1316" s="9">
        <f t="shared" si="202"/>
        <v>39.41</v>
      </c>
      <c r="AD1316" s="12">
        <f t="shared" si="203"/>
        <v>2770.3136</v>
      </c>
      <c r="AE1316" s="12"/>
    </row>
    <row r="1317" spans="1:31" s="13" customFormat="1" ht="38.25" customHeight="1">
      <c r="A1317" s="6" t="s">
        <v>7235</v>
      </c>
      <c r="B1317" s="7" t="s">
        <v>266</v>
      </c>
      <c r="C1317" s="7"/>
      <c r="D1317" s="6" t="s">
        <v>7237</v>
      </c>
      <c r="E1317" s="6" t="s">
        <v>7238</v>
      </c>
      <c r="F1317" s="6" t="s">
        <v>36</v>
      </c>
      <c r="G1317" s="8" t="s">
        <v>85</v>
      </c>
      <c r="H1317" s="6">
        <v>1600</v>
      </c>
      <c r="I1317" s="9">
        <v>58177.36</v>
      </c>
      <c r="J1317" s="10">
        <v>34.6294</v>
      </c>
      <c r="K1317" s="8"/>
      <c r="L1317" s="6">
        <v>12</v>
      </c>
      <c r="M1317" s="6"/>
      <c r="N1317" s="8"/>
      <c r="O1317" s="8" t="s">
        <v>38</v>
      </c>
      <c r="P1317" s="11">
        <v>34.6294</v>
      </c>
      <c r="Q1317" s="8" t="s">
        <v>39</v>
      </c>
      <c r="R1317" s="8" t="s">
        <v>124</v>
      </c>
      <c r="S1317" s="8" t="s">
        <v>7242</v>
      </c>
      <c r="T1317" s="8" t="s">
        <v>7243</v>
      </c>
      <c r="U1317" s="8">
        <v>0</v>
      </c>
      <c r="V1317" s="8">
        <v>571.52</v>
      </c>
      <c r="W1317" s="8">
        <v>10</v>
      </c>
      <c r="X1317" s="8">
        <v>0</v>
      </c>
      <c r="Y1317" s="9">
        <f t="shared" si="198"/>
      </c>
      <c r="Z1317" s="12">
        <f t="shared" si="199"/>
      </c>
      <c r="AA1317" s="9">
        <f t="shared" si="200"/>
      </c>
      <c r="AB1317" s="12">
        <f t="shared" si="201"/>
        <v>57.152</v>
      </c>
      <c r="AC1317" s="9">
        <f t="shared" si="202"/>
        <v>39.41</v>
      </c>
      <c r="AD1317" s="12">
        <f t="shared" si="203"/>
        <v>55407.03999999999</v>
      </c>
      <c r="AE1317" s="12"/>
    </row>
    <row r="1318" spans="1:31" s="13" customFormat="1" ht="38.25" customHeight="1">
      <c r="A1318" s="6" t="s">
        <v>7244</v>
      </c>
      <c r="B1318" s="7"/>
      <c r="C1318" s="7" t="s">
        <v>7245</v>
      </c>
      <c r="D1318" s="6" t="s">
        <v>7246</v>
      </c>
      <c r="E1318" s="6" t="s">
        <v>7247</v>
      </c>
      <c r="F1318" s="6" t="s">
        <v>36</v>
      </c>
      <c r="G1318" s="8" t="s">
        <v>173</v>
      </c>
      <c r="H1318" s="6">
        <v>77188</v>
      </c>
      <c r="I1318" s="9">
        <v>3268.54</v>
      </c>
      <c r="J1318" s="10">
        <v>0.04235</v>
      </c>
      <c r="K1318" s="8"/>
      <c r="L1318" s="6">
        <v>12</v>
      </c>
      <c r="M1318" s="6"/>
      <c r="N1318" s="8"/>
      <c r="O1318" s="8" t="s">
        <v>38</v>
      </c>
      <c r="P1318" s="11">
        <v>0.04235</v>
      </c>
      <c r="Q1318" s="8" t="s">
        <v>39</v>
      </c>
      <c r="R1318" s="8" t="s">
        <v>202</v>
      </c>
      <c r="S1318" s="8" t="s">
        <v>7248</v>
      </c>
      <c r="T1318" s="8" t="s">
        <v>7249</v>
      </c>
      <c r="U1318" s="8">
        <v>0</v>
      </c>
      <c r="V1318" s="8">
        <v>1.53295</v>
      </c>
      <c r="W1318" s="8">
        <v>14</v>
      </c>
      <c r="X1318" s="8">
        <v>0</v>
      </c>
      <c r="Y1318" s="9">
        <f t="shared" si="198"/>
      </c>
      <c r="Z1318" s="12">
        <f t="shared" si="199"/>
      </c>
      <c r="AA1318" s="9">
        <f t="shared" si="200"/>
      </c>
      <c r="AB1318" s="12">
        <f t="shared" si="201"/>
        <v>0.1095</v>
      </c>
      <c r="AC1318" s="9">
        <f t="shared" si="202"/>
        <v>61.32</v>
      </c>
      <c r="AD1318" s="12">
        <f t="shared" si="203"/>
        <v>3268.9118</v>
      </c>
      <c r="AE1318" s="12"/>
    </row>
    <row r="1319" spans="1:31" s="13" customFormat="1" ht="25.5" customHeight="1">
      <c r="A1319" s="6" t="s">
        <v>7250</v>
      </c>
      <c r="B1319" s="7"/>
      <c r="C1319" s="7" t="s">
        <v>7251</v>
      </c>
      <c r="D1319" s="6" t="s">
        <v>7252</v>
      </c>
      <c r="E1319" s="6" t="s">
        <v>7253</v>
      </c>
      <c r="F1319" s="6" t="s">
        <v>1030</v>
      </c>
      <c r="G1319" s="8" t="s">
        <v>6092</v>
      </c>
      <c r="H1319" s="6">
        <v>1308</v>
      </c>
      <c r="I1319" s="9">
        <v>229331.64</v>
      </c>
      <c r="J1319" s="10">
        <v>175.33</v>
      </c>
      <c r="K1319" s="8"/>
      <c r="L1319" s="6">
        <v>12</v>
      </c>
      <c r="M1319" s="6"/>
      <c r="N1319" s="8"/>
      <c r="O1319" s="8" t="s">
        <v>38</v>
      </c>
      <c r="P1319" s="11">
        <v>175.33</v>
      </c>
      <c r="Q1319" s="8" t="s">
        <v>39</v>
      </c>
      <c r="R1319" s="8" t="s">
        <v>4038</v>
      </c>
      <c r="S1319" s="8" t="s">
        <v>7254</v>
      </c>
      <c r="T1319" s="8" t="s">
        <v>7255</v>
      </c>
      <c r="U1319" s="8">
        <v>771.44</v>
      </c>
      <c r="V1319" s="8">
        <v>0</v>
      </c>
      <c r="W1319" s="8">
        <v>2</v>
      </c>
      <c r="X1319" s="8">
        <v>0</v>
      </c>
      <c r="Y1319" s="9">
        <f t="shared" si="198"/>
        <v>701.31</v>
      </c>
      <c r="Z1319" s="12">
        <f t="shared" si="199"/>
        <v>350.655</v>
      </c>
      <c r="AA1319" s="9">
        <f t="shared" si="200"/>
        <v>50</v>
      </c>
      <c r="AB1319" s="12">
        <f t="shared" si="201"/>
      </c>
      <c r="AC1319" s="9">
        <f t="shared" si="202"/>
      </c>
      <c r="AD1319" s="12">
        <f t="shared" si="203"/>
        <v>229331.64</v>
      </c>
      <c r="AE1319" s="12"/>
    </row>
    <row r="1320" spans="1:31" s="13" customFormat="1" ht="25.5" customHeight="1">
      <c r="A1320" s="6" t="s">
        <v>7256</v>
      </c>
      <c r="B1320" s="7"/>
      <c r="C1320" s="7" t="s">
        <v>7257</v>
      </c>
      <c r="D1320" s="6" t="s">
        <v>7252</v>
      </c>
      <c r="E1320" s="6" t="s">
        <v>7258</v>
      </c>
      <c r="F1320" s="6" t="s">
        <v>1030</v>
      </c>
      <c r="G1320" s="8" t="s">
        <v>7259</v>
      </c>
      <c r="H1320" s="6">
        <v>1024</v>
      </c>
      <c r="I1320" s="9">
        <v>126863.36</v>
      </c>
      <c r="J1320" s="10">
        <v>123.89</v>
      </c>
      <c r="K1320" s="8"/>
      <c r="L1320" s="6">
        <v>12</v>
      </c>
      <c r="M1320" s="21"/>
      <c r="N1320" s="23"/>
      <c r="O1320" s="8" t="s">
        <v>32</v>
      </c>
      <c r="P1320" s="11">
        <v>115</v>
      </c>
      <c r="Q1320" s="8" t="s">
        <v>39</v>
      </c>
      <c r="R1320" s="8" t="s">
        <v>7260</v>
      </c>
      <c r="S1320" s="8" t="s">
        <v>7261</v>
      </c>
      <c r="T1320" s="8" t="s">
        <v>7262</v>
      </c>
      <c r="U1320" s="8">
        <v>0</v>
      </c>
      <c r="V1320" s="8">
        <v>129.05</v>
      </c>
      <c r="W1320" s="8">
        <v>1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129.05</v>
      </c>
      <c r="AC1320" s="9">
        <f t="shared" si="202"/>
        <v>10.89</v>
      </c>
      <c r="AD1320" s="12">
        <f t="shared" si="203"/>
        <v>117760</v>
      </c>
      <c r="AE1320" s="12"/>
    </row>
    <row r="1321" spans="1:31" s="13" customFormat="1" ht="25.5" customHeight="1">
      <c r="A1321" s="6" t="s">
        <v>7263</v>
      </c>
      <c r="B1321" s="7"/>
      <c r="C1321" s="7" t="s">
        <v>7264</v>
      </c>
      <c r="D1321" s="6" t="s">
        <v>7252</v>
      </c>
      <c r="E1321" s="6" t="s">
        <v>7265</v>
      </c>
      <c r="F1321" s="6" t="s">
        <v>1030</v>
      </c>
      <c r="G1321" s="8" t="s">
        <v>7259</v>
      </c>
      <c r="H1321" s="6">
        <v>3728</v>
      </c>
      <c r="I1321" s="9">
        <v>461861.92</v>
      </c>
      <c r="J1321" s="10">
        <v>123.89</v>
      </c>
      <c r="K1321" s="8"/>
      <c r="L1321" s="6">
        <v>12</v>
      </c>
      <c r="M1321" s="21"/>
      <c r="N1321" s="23"/>
      <c r="O1321" s="8" t="s">
        <v>32</v>
      </c>
      <c r="P1321" s="11">
        <v>116.14</v>
      </c>
      <c r="Q1321" s="8" t="s">
        <v>39</v>
      </c>
      <c r="R1321" s="8" t="s">
        <v>2166</v>
      </c>
      <c r="S1321" s="8" t="s">
        <v>7266</v>
      </c>
      <c r="T1321" s="8" t="s">
        <v>7267</v>
      </c>
      <c r="U1321" s="8">
        <v>0</v>
      </c>
      <c r="V1321" s="8">
        <v>129.05</v>
      </c>
      <c r="W1321" s="8">
        <v>1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129.05</v>
      </c>
      <c r="AC1321" s="9">
        <f t="shared" si="202"/>
        <v>10</v>
      </c>
      <c r="AD1321" s="12">
        <f t="shared" si="203"/>
        <v>432969.92</v>
      </c>
      <c r="AE1321" s="12"/>
    </row>
    <row r="1322" spans="1:31" s="13" customFormat="1" ht="25.5" customHeight="1">
      <c r="A1322" s="6" t="s">
        <v>7268</v>
      </c>
      <c r="B1322" s="7"/>
      <c r="C1322" s="7" t="s">
        <v>7269</v>
      </c>
      <c r="D1322" s="6" t="s">
        <v>7252</v>
      </c>
      <c r="E1322" s="6" t="s">
        <v>7270</v>
      </c>
      <c r="F1322" s="6" t="s">
        <v>1030</v>
      </c>
      <c r="G1322" s="8" t="s">
        <v>7271</v>
      </c>
      <c r="H1322" s="6">
        <v>8</v>
      </c>
      <c r="I1322" s="9">
        <v>1844.88</v>
      </c>
      <c r="J1322" s="10">
        <v>230.61</v>
      </c>
      <c r="K1322" s="8"/>
      <c r="L1322" s="6">
        <v>12</v>
      </c>
      <c r="M1322" s="6"/>
      <c r="N1322" s="8"/>
      <c r="O1322" s="8" t="s">
        <v>48</v>
      </c>
      <c r="P1322" s="11">
        <v>230.61</v>
      </c>
      <c r="Q1322" s="8" t="s">
        <v>39</v>
      </c>
      <c r="R1322" s="8" t="s">
        <v>1461</v>
      </c>
      <c r="S1322" s="8" t="s">
        <v>7272</v>
      </c>
      <c r="T1322" s="8" t="s">
        <v>7273</v>
      </c>
      <c r="U1322" s="8">
        <v>0</v>
      </c>
      <c r="V1322" s="8">
        <v>230.61</v>
      </c>
      <c r="W1322" s="8">
        <v>1</v>
      </c>
      <c r="X1322" s="8">
        <v>0</v>
      </c>
      <c r="Y1322" s="9">
        <f t="shared" si="198"/>
      </c>
      <c r="Z1322" s="12">
        <f t="shared" si="199"/>
      </c>
      <c r="AA1322" s="9">
        <f t="shared" si="200"/>
      </c>
      <c r="AB1322" s="12">
        <f t="shared" si="201"/>
        <v>230.61</v>
      </c>
      <c r="AC1322" s="9">
        <f t="shared" si="202"/>
        <v>0</v>
      </c>
      <c r="AD1322" s="12">
        <f t="shared" si="203"/>
        <v>1844.88</v>
      </c>
      <c r="AE1322" s="12"/>
    </row>
    <row r="1323" spans="1:31" s="13" customFormat="1" ht="25.5" customHeight="1">
      <c r="A1323" s="6" t="s">
        <v>7274</v>
      </c>
      <c r="B1323" s="7"/>
      <c r="C1323" s="7" t="s">
        <v>7275</v>
      </c>
      <c r="D1323" s="6" t="s">
        <v>7252</v>
      </c>
      <c r="E1323" s="6" t="s">
        <v>7270</v>
      </c>
      <c r="F1323" s="6" t="s">
        <v>1030</v>
      </c>
      <c r="G1323" s="8" t="s">
        <v>7276</v>
      </c>
      <c r="H1323" s="6">
        <v>2144</v>
      </c>
      <c r="I1323" s="9">
        <v>260238.72</v>
      </c>
      <c r="J1323" s="10">
        <v>121.38</v>
      </c>
      <c r="K1323" s="8"/>
      <c r="L1323" s="6">
        <v>12</v>
      </c>
      <c r="M1323" s="6"/>
      <c r="N1323" s="8"/>
      <c r="O1323" s="8" t="s">
        <v>48</v>
      </c>
      <c r="P1323" s="11">
        <v>121.38</v>
      </c>
      <c r="Q1323" s="8" t="s">
        <v>39</v>
      </c>
      <c r="R1323" s="8" t="s">
        <v>1461</v>
      </c>
      <c r="S1323" s="8" t="s">
        <v>7277</v>
      </c>
      <c r="T1323" s="8" t="s">
        <v>7278</v>
      </c>
      <c r="U1323" s="8">
        <v>0</v>
      </c>
      <c r="V1323" s="8">
        <v>121.38</v>
      </c>
      <c r="W1323" s="8">
        <v>1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121.38</v>
      </c>
      <c r="AC1323" s="9">
        <f t="shared" si="202"/>
        <v>0</v>
      </c>
      <c r="AD1323" s="12">
        <f t="shared" si="203"/>
        <v>260238.72</v>
      </c>
      <c r="AE1323" s="12"/>
    </row>
    <row r="1324" spans="1:31" s="13" customFormat="1" ht="38.25" customHeight="1">
      <c r="A1324" s="6" t="s">
        <v>7279</v>
      </c>
      <c r="B1324" s="7"/>
      <c r="C1324" s="7" t="s">
        <v>7280</v>
      </c>
      <c r="D1324" s="6" t="s">
        <v>7281</v>
      </c>
      <c r="E1324" s="6" t="s">
        <v>7282</v>
      </c>
      <c r="F1324" s="6" t="s">
        <v>36</v>
      </c>
      <c r="G1324" s="8" t="s">
        <v>7283</v>
      </c>
      <c r="H1324" s="6">
        <v>74200</v>
      </c>
      <c r="I1324" s="9">
        <v>286.42</v>
      </c>
      <c r="J1324" s="10">
        <v>0.00386</v>
      </c>
      <c r="K1324" s="8"/>
      <c r="L1324" s="6">
        <v>12</v>
      </c>
      <c r="M1324" s="6"/>
      <c r="N1324" s="8"/>
      <c r="O1324" s="8" t="s">
        <v>38</v>
      </c>
      <c r="P1324" s="11">
        <v>0.0038</v>
      </c>
      <c r="Q1324" s="8" t="s">
        <v>39</v>
      </c>
      <c r="R1324" s="8" t="s">
        <v>1260</v>
      </c>
      <c r="S1324" s="8" t="s">
        <v>7284</v>
      </c>
      <c r="T1324" s="8" t="s">
        <v>7285</v>
      </c>
      <c r="U1324" s="8">
        <v>0</v>
      </c>
      <c r="V1324" s="8">
        <v>5.15</v>
      </c>
      <c r="W1324" s="8">
        <v>20</v>
      </c>
      <c r="X1324" s="8">
        <v>0</v>
      </c>
      <c r="Y1324" s="9">
        <f t="shared" si="198"/>
      </c>
      <c r="Z1324" s="12">
        <f t="shared" si="199"/>
      </c>
      <c r="AA1324" s="9">
        <f t="shared" si="200"/>
      </c>
      <c r="AB1324" s="12">
        <f t="shared" si="201"/>
        <v>0.2575</v>
      </c>
      <c r="AC1324" s="9">
        <f t="shared" si="202"/>
        <v>98.52</v>
      </c>
      <c r="AD1324" s="12">
        <f t="shared" si="203"/>
        <v>281.96</v>
      </c>
      <c r="AE1324" s="12"/>
    </row>
    <row r="1325" spans="1:31" s="13" customFormat="1" ht="38.25" customHeight="1">
      <c r="A1325" s="6" t="s">
        <v>7286</v>
      </c>
      <c r="B1325" s="7"/>
      <c r="C1325" s="7" t="s">
        <v>7287</v>
      </c>
      <c r="D1325" s="6" t="s">
        <v>7281</v>
      </c>
      <c r="E1325" s="6" t="s">
        <v>7282</v>
      </c>
      <c r="F1325" s="6" t="s">
        <v>36</v>
      </c>
      <c r="G1325" s="8" t="s">
        <v>7288</v>
      </c>
      <c r="H1325" s="6">
        <v>80600</v>
      </c>
      <c r="I1325" s="9">
        <v>699.61</v>
      </c>
      <c r="J1325" s="10">
        <v>0.00868</v>
      </c>
      <c r="K1325" s="8"/>
      <c r="L1325" s="6">
        <v>12</v>
      </c>
      <c r="M1325" s="6"/>
      <c r="N1325" s="8"/>
      <c r="O1325" s="8" t="s">
        <v>38</v>
      </c>
      <c r="P1325" s="11">
        <v>0.0086</v>
      </c>
      <c r="Q1325" s="8" t="s">
        <v>39</v>
      </c>
      <c r="R1325" s="8" t="s">
        <v>1260</v>
      </c>
      <c r="S1325" s="8" t="s">
        <v>7289</v>
      </c>
      <c r="T1325" s="8" t="s">
        <v>7290</v>
      </c>
      <c r="U1325" s="8">
        <v>0</v>
      </c>
      <c r="V1325" s="8">
        <v>3.86</v>
      </c>
      <c r="W1325" s="8">
        <v>10</v>
      </c>
      <c r="X1325" s="8">
        <v>0</v>
      </c>
      <c r="Y1325" s="9">
        <f t="shared" si="198"/>
      </c>
      <c r="Z1325" s="12">
        <f t="shared" si="199"/>
      </c>
      <c r="AA1325" s="9">
        <f t="shared" si="200"/>
      </c>
      <c r="AB1325" s="12">
        <f t="shared" si="201"/>
        <v>0.386</v>
      </c>
      <c r="AC1325" s="9">
        <f t="shared" si="202"/>
        <v>97.77</v>
      </c>
      <c r="AD1325" s="12">
        <f t="shared" si="203"/>
        <v>693.16</v>
      </c>
      <c r="AE1325" s="12"/>
    </row>
    <row r="1326" spans="1:31" s="13" customFormat="1" ht="38.25" customHeight="1">
      <c r="A1326" s="6" t="s">
        <v>7291</v>
      </c>
      <c r="B1326" s="7"/>
      <c r="C1326" s="7" t="s">
        <v>7292</v>
      </c>
      <c r="D1326" s="6" t="s">
        <v>7281</v>
      </c>
      <c r="E1326" s="6" t="s">
        <v>7282</v>
      </c>
      <c r="F1326" s="6" t="s">
        <v>36</v>
      </c>
      <c r="G1326" s="8" t="s">
        <v>2364</v>
      </c>
      <c r="H1326" s="6">
        <v>10</v>
      </c>
      <c r="I1326" s="9">
        <v>0.12</v>
      </c>
      <c r="J1326" s="10">
        <v>0.01158</v>
      </c>
      <c r="K1326" s="8"/>
      <c r="L1326" s="6">
        <v>12</v>
      </c>
      <c r="M1326" s="6"/>
      <c r="N1326" s="8"/>
      <c r="O1326" s="8" t="s">
        <v>38</v>
      </c>
      <c r="P1326" s="11">
        <v>0.0115</v>
      </c>
      <c r="Q1326" s="8" t="s">
        <v>39</v>
      </c>
      <c r="R1326" s="8" t="s">
        <v>1260</v>
      </c>
      <c r="S1326" s="8" t="s">
        <v>7293</v>
      </c>
      <c r="T1326" s="8" t="s">
        <v>7294</v>
      </c>
      <c r="U1326" s="8">
        <v>0</v>
      </c>
      <c r="V1326" s="8">
        <v>5.15</v>
      </c>
      <c r="W1326" s="8">
        <v>10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0.515</v>
      </c>
      <c r="AC1326" s="9">
        <f t="shared" si="202"/>
        <v>97.77</v>
      </c>
      <c r="AD1326" s="12">
        <f t="shared" si="203"/>
        <v>0.11499999999999999</v>
      </c>
      <c r="AE1326" s="12"/>
    </row>
    <row r="1327" spans="1:31" s="13" customFormat="1" ht="38.25" customHeight="1">
      <c r="A1327" s="6" t="s">
        <v>7295</v>
      </c>
      <c r="B1327" s="7"/>
      <c r="C1327" s="7" t="s">
        <v>7296</v>
      </c>
      <c r="D1327" s="6" t="s">
        <v>7281</v>
      </c>
      <c r="E1327" s="6" t="s">
        <v>7282</v>
      </c>
      <c r="F1327" s="6" t="s">
        <v>36</v>
      </c>
      <c r="G1327" s="8" t="s">
        <v>201</v>
      </c>
      <c r="H1327" s="6">
        <v>3800</v>
      </c>
      <c r="I1327" s="9">
        <v>219.45</v>
      </c>
      <c r="J1327" s="10">
        <v>0.05775</v>
      </c>
      <c r="K1327" s="8"/>
      <c r="L1327" s="6">
        <v>12</v>
      </c>
      <c r="M1327" s="6"/>
      <c r="N1327" s="8"/>
      <c r="O1327" s="8" t="s">
        <v>55</v>
      </c>
      <c r="P1327" s="11">
        <v>0.0498</v>
      </c>
      <c r="Q1327" s="8" t="s">
        <v>39</v>
      </c>
      <c r="R1327" s="8" t="s">
        <v>104</v>
      </c>
      <c r="S1327" s="8" t="s">
        <v>7297</v>
      </c>
      <c r="T1327" s="8" t="s">
        <v>7298</v>
      </c>
      <c r="U1327" s="8">
        <v>4.62</v>
      </c>
      <c r="V1327" s="8">
        <v>0</v>
      </c>
      <c r="W1327" s="8">
        <v>20</v>
      </c>
      <c r="X1327" s="8">
        <v>0</v>
      </c>
      <c r="Y1327" s="9">
        <f t="shared" si="198"/>
        <v>4.2</v>
      </c>
      <c r="Z1327" s="12">
        <f t="shared" si="199"/>
        <v>0.21</v>
      </c>
      <c r="AA1327" s="9">
        <f t="shared" si="200"/>
        <v>76.28999999999999</v>
      </c>
      <c r="AB1327" s="12">
        <f t="shared" si="201"/>
      </c>
      <c r="AC1327" s="9">
        <f t="shared" si="202"/>
      </c>
      <c r="AD1327" s="12">
        <f t="shared" si="203"/>
        <v>189.23999999999998</v>
      </c>
      <c r="AE1327" s="12"/>
    </row>
    <row r="1328" spans="1:31" s="13" customFormat="1" ht="25.5" customHeight="1">
      <c r="A1328" s="6" t="s">
        <v>7299</v>
      </c>
      <c r="B1328" s="7"/>
      <c r="C1328" s="7" t="s">
        <v>7300</v>
      </c>
      <c r="D1328" s="6" t="s">
        <v>7281</v>
      </c>
      <c r="E1328" s="6" t="s">
        <v>7282</v>
      </c>
      <c r="F1328" s="6" t="s">
        <v>495</v>
      </c>
      <c r="G1328" s="8" t="s">
        <v>5601</v>
      </c>
      <c r="H1328" s="6">
        <v>16420</v>
      </c>
      <c r="I1328" s="9">
        <v>31.04</v>
      </c>
      <c r="J1328" s="10">
        <v>0.00189</v>
      </c>
      <c r="K1328" s="8" t="s">
        <v>344</v>
      </c>
      <c r="L1328" s="6">
        <v>12</v>
      </c>
      <c r="M1328" s="6"/>
      <c r="N1328" s="8"/>
      <c r="O1328" s="8" t="s">
        <v>38</v>
      </c>
      <c r="P1328" s="11">
        <v>0.0018</v>
      </c>
      <c r="Q1328" s="8" t="s">
        <v>39</v>
      </c>
      <c r="R1328" s="8" t="s">
        <v>1260</v>
      </c>
      <c r="S1328" s="8" t="s">
        <v>7301</v>
      </c>
      <c r="T1328" s="8" t="s">
        <v>7302</v>
      </c>
      <c r="U1328" s="8">
        <v>0</v>
      </c>
      <c r="V1328" s="8">
        <v>2.8</v>
      </c>
      <c r="W1328" s="8">
        <v>1</v>
      </c>
      <c r="X1328" s="8">
        <v>10</v>
      </c>
      <c r="Y1328" s="9">
        <f t="shared" si="198"/>
      </c>
      <c r="Z1328" s="12">
        <f t="shared" si="199"/>
      </c>
      <c r="AA1328" s="9">
        <f t="shared" si="200"/>
      </c>
      <c r="AB1328" s="12">
        <f t="shared" si="201"/>
        <v>0.28</v>
      </c>
      <c r="AC1328" s="9">
        <f t="shared" si="202"/>
        <v>99.36</v>
      </c>
      <c r="AD1328" s="12">
        <f t="shared" si="203"/>
        <v>29.556</v>
      </c>
      <c r="AE1328" s="12"/>
    </row>
    <row r="1329" spans="1:31" s="13" customFormat="1" ht="51" customHeight="1">
      <c r="A1329" s="6" t="s">
        <v>7303</v>
      </c>
      <c r="B1329" s="7"/>
      <c r="C1329" s="7" t="s">
        <v>7304</v>
      </c>
      <c r="D1329" s="6" t="s">
        <v>7281</v>
      </c>
      <c r="E1329" s="6" t="s">
        <v>7282</v>
      </c>
      <c r="F1329" s="6" t="s">
        <v>2088</v>
      </c>
      <c r="G1329" s="8" t="s">
        <v>3970</v>
      </c>
      <c r="H1329" s="6">
        <v>81560</v>
      </c>
      <c r="I1329" s="9">
        <v>6606.36</v>
      </c>
      <c r="J1329" s="10">
        <v>0.081</v>
      </c>
      <c r="K1329" s="8"/>
      <c r="L1329" s="6">
        <v>12</v>
      </c>
      <c r="M1329" s="6"/>
      <c r="N1329" s="8"/>
      <c r="O1329" s="8" t="s">
        <v>38</v>
      </c>
      <c r="P1329" s="11">
        <v>0.0809</v>
      </c>
      <c r="Q1329" s="8" t="s">
        <v>39</v>
      </c>
      <c r="R1329" s="8" t="s">
        <v>1260</v>
      </c>
      <c r="S1329" s="8" t="s">
        <v>7305</v>
      </c>
      <c r="T1329" s="8" t="s">
        <v>7306</v>
      </c>
      <c r="U1329" s="8">
        <v>0</v>
      </c>
      <c r="V1329" s="8">
        <v>2</v>
      </c>
      <c r="W1329" s="8">
        <v>5</v>
      </c>
      <c r="X1329" s="8">
        <v>0</v>
      </c>
      <c r="Y1329" s="9">
        <f t="shared" si="198"/>
      </c>
      <c r="Z1329" s="12">
        <f t="shared" si="199"/>
      </c>
      <c r="AA1329" s="9">
        <f t="shared" si="200"/>
      </c>
      <c r="AB1329" s="12">
        <f t="shared" si="201"/>
        <v>0.4</v>
      </c>
      <c r="AC1329" s="9">
        <f t="shared" si="202"/>
        <v>79.77</v>
      </c>
      <c r="AD1329" s="12">
        <f t="shared" si="203"/>
        <v>6598.204</v>
      </c>
      <c r="AE1329" s="12"/>
    </row>
    <row r="1330" spans="1:31" s="13" customFormat="1" ht="38.25" customHeight="1">
      <c r="A1330" s="6" t="s">
        <v>7307</v>
      </c>
      <c r="B1330" s="7"/>
      <c r="C1330" s="7" t="s">
        <v>7308</v>
      </c>
      <c r="D1330" s="6" t="s">
        <v>7309</v>
      </c>
      <c r="E1330" s="6" t="s">
        <v>7310</v>
      </c>
      <c r="F1330" s="6" t="s">
        <v>36</v>
      </c>
      <c r="G1330" s="8" t="s">
        <v>7311</v>
      </c>
      <c r="H1330" s="6">
        <v>11040</v>
      </c>
      <c r="I1330" s="9">
        <v>2.1</v>
      </c>
      <c r="J1330" s="10">
        <v>0.00019</v>
      </c>
      <c r="K1330" s="8"/>
      <c r="L1330" s="6">
        <v>12</v>
      </c>
      <c r="M1330" s="6"/>
      <c r="N1330" s="8"/>
      <c r="O1330" s="8" t="s">
        <v>38</v>
      </c>
      <c r="P1330" s="11">
        <v>0.00018</v>
      </c>
      <c r="Q1330" s="8" t="s">
        <v>39</v>
      </c>
      <c r="R1330" s="8" t="s">
        <v>1260</v>
      </c>
      <c r="S1330" s="8" t="s">
        <v>7312</v>
      </c>
      <c r="T1330" s="8" t="s">
        <v>7313</v>
      </c>
      <c r="U1330" s="8">
        <v>11.2</v>
      </c>
      <c r="V1330" s="8">
        <v>0</v>
      </c>
      <c r="W1330" s="8">
        <v>20</v>
      </c>
      <c r="X1330" s="8">
        <v>0</v>
      </c>
      <c r="Y1330" s="9">
        <f t="shared" si="198"/>
        <v>10.18</v>
      </c>
      <c r="Z1330" s="12">
        <f t="shared" si="199"/>
        <v>0.509</v>
      </c>
      <c r="AA1330" s="9">
        <f t="shared" si="200"/>
        <v>99.96</v>
      </c>
      <c r="AB1330" s="12">
        <f t="shared" si="201"/>
      </c>
      <c r="AC1330" s="9">
        <f t="shared" si="202"/>
      </c>
      <c r="AD1330" s="12">
        <f t="shared" si="203"/>
        <v>1.9872</v>
      </c>
      <c r="AE1330" s="12"/>
    </row>
    <row r="1331" spans="1:31" s="13" customFormat="1" ht="25.5" customHeight="1">
      <c r="A1331" s="6" t="s">
        <v>7314</v>
      </c>
      <c r="B1331" s="7"/>
      <c r="C1331" s="7" t="s">
        <v>7315</v>
      </c>
      <c r="D1331" s="6" t="s">
        <v>7316</v>
      </c>
      <c r="E1331" s="6" t="s">
        <v>7317</v>
      </c>
      <c r="F1331" s="6" t="s">
        <v>1030</v>
      </c>
      <c r="G1331" s="8" t="s">
        <v>255</v>
      </c>
      <c r="H1331" s="6">
        <v>28802</v>
      </c>
      <c r="I1331" s="9">
        <v>16645176.28</v>
      </c>
      <c r="J1331" s="10">
        <v>577.904</v>
      </c>
      <c r="K1331" s="8"/>
      <c r="L1331" s="6">
        <v>12</v>
      </c>
      <c r="M1331" s="6"/>
      <c r="N1331" s="8"/>
      <c r="O1331" s="8" t="s">
        <v>32</v>
      </c>
      <c r="P1331" s="11">
        <v>577.904</v>
      </c>
      <c r="Q1331" s="8" t="s">
        <v>39</v>
      </c>
      <c r="R1331" s="8" t="s">
        <v>250</v>
      </c>
      <c r="S1331" s="8" t="s">
        <v>7318</v>
      </c>
      <c r="T1331" s="8" t="s">
        <v>7319</v>
      </c>
      <c r="U1331" s="8">
        <v>0</v>
      </c>
      <c r="V1331" s="8">
        <v>608.39</v>
      </c>
      <c r="W1331" s="8">
        <v>1</v>
      </c>
      <c r="X1331" s="8">
        <v>0</v>
      </c>
      <c r="Y1331" s="9">
        <f t="shared" si="198"/>
      </c>
      <c r="Z1331" s="12">
        <f t="shared" si="199"/>
      </c>
      <c r="AA1331" s="9">
        <f t="shared" si="200"/>
      </c>
      <c r="AB1331" s="12">
        <f t="shared" si="201"/>
        <v>608.39</v>
      </c>
      <c r="AC1331" s="9">
        <f t="shared" si="202"/>
        <v>5.010000000000005</v>
      </c>
      <c r="AD1331" s="12">
        <f t="shared" si="203"/>
        <v>16644791.008</v>
      </c>
      <c r="AE1331" s="12"/>
    </row>
    <row r="1332" spans="1:31" s="13" customFormat="1" ht="25.5" customHeight="1">
      <c r="A1332" s="6" t="s">
        <v>7320</v>
      </c>
      <c r="B1332" s="7"/>
      <c r="C1332" s="7" t="s">
        <v>7321</v>
      </c>
      <c r="D1332" s="6" t="s">
        <v>7322</v>
      </c>
      <c r="E1332" s="6" t="s">
        <v>7323</v>
      </c>
      <c r="F1332" s="6" t="s">
        <v>7324</v>
      </c>
      <c r="G1332" s="8" t="s">
        <v>255</v>
      </c>
      <c r="H1332" s="6">
        <v>33600</v>
      </c>
      <c r="I1332" s="9">
        <v>6854.4</v>
      </c>
      <c r="J1332" s="10">
        <v>0.204</v>
      </c>
      <c r="K1332" s="8"/>
      <c r="L1332" s="6">
        <v>12</v>
      </c>
      <c r="M1332" s="6"/>
      <c r="N1332" s="8"/>
      <c r="O1332" s="8" t="s">
        <v>32</v>
      </c>
      <c r="P1332" s="11">
        <v>0.204</v>
      </c>
      <c r="Q1332" s="8" t="s">
        <v>39</v>
      </c>
      <c r="R1332" s="8" t="s">
        <v>501</v>
      </c>
      <c r="S1332" s="8" t="s">
        <v>7325</v>
      </c>
      <c r="T1332" s="8" t="s">
        <v>7326</v>
      </c>
      <c r="U1332" s="8">
        <v>9.02</v>
      </c>
      <c r="V1332" s="8">
        <v>0</v>
      </c>
      <c r="W1332" s="8">
        <v>20</v>
      </c>
      <c r="X1332" s="8">
        <v>0</v>
      </c>
      <c r="Y1332" s="9">
        <f t="shared" si="198"/>
        <v>8.2</v>
      </c>
      <c r="Z1332" s="12">
        <f t="shared" si="199"/>
        <v>0.41</v>
      </c>
      <c r="AA1332" s="9">
        <f t="shared" si="200"/>
        <v>50.24</v>
      </c>
      <c r="AB1332" s="12">
        <f t="shared" si="201"/>
      </c>
      <c r="AC1332" s="9">
        <f t="shared" si="202"/>
      </c>
      <c r="AD1332" s="12">
        <f t="shared" si="203"/>
        <v>6854.4</v>
      </c>
      <c r="AE1332" s="12"/>
    </row>
    <row r="1333" spans="1:31" s="13" customFormat="1" ht="25.5" customHeight="1">
      <c r="A1333" s="6" t="s">
        <v>7327</v>
      </c>
      <c r="B1333" s="7"/>
      <c r="C1333" s="7" t="s">
        <v>7328</v>
      </c>
      <c r="D1333" s="6" t="s">
        <v>7322</v>
      </c>
      <c r="E1333" s="6" t="s">
        <v>7323</v>
      </c>
      <c r="F1333" s="6" t="s">
        <v>7324</v>
      </c>
      <c r="G1333" s="8" t="s">
        <v>311</v>
      </c>
      <c r="H1333" s="6">
        <v>356323</v>
      </c>
      <c r="I1333" s="9">
        <v>36344.95</v>
      </c>
      <c r="J1333" s="10">
        <v>0.102</v>
      </c>
      <c r="K1333" s="8"/>
      <c r="L1333" s="6">
        <v>12</v>
      </c>
      <c r="M1333" s="6"/>
      <c r="N1333" s="8"/>
      <c r="O1333" s="8" t="s">
        <v>32</v>
      </c>
      <c r="P1333" s="11">
        <v>0.102</v>
      </c>
      <c r="Q1333" s="8" t="s">
        <v>39</v>
      </c>
      <c r="R1333" s="8" t="s">
        <v>501</v>
      </c>
      <c r="S1333" s="8" t="s">
        <v>7329</v>
      </c>
      <c r="T1333" s="8" t="s">
        <v>7330</v>
      </c>
      <c r="U1333" s="8">
        <v>6.798</v>
      </c>
      <c r="V1333" s="8">
        <v>0</v>
      </c>
      <c r="W1333" s="8">
        <v>30</v>
      </c>
      <c r="X1333" s="8">
        <v>0</v>
      </c>
      <c r="Y1333" s="9">
        <f t="shared" si="198"/>
        <v>6.18</v>
      </c>
      <c r="Z1333" s="12">
        <f t="shared" si="199"/>
        <v>0.206</v>
      </c>
      <c r="AA1333" s="9">
        <f t="shared" si="200"/>
        <v>50.49</v>
      </c>
      <c r="AB1333" s="12">
        <f t="shared" si="201"/>
      </c>
      <c r="AC1333" s="9">
        <f t="shared" si="202"/>
      </c>
      <c r="AD1333" s="12">
        <f t="shared" si="203"/>
        <v>36344.945999999996</v>
      </c>
      <c r="AE1333" s="12"/>
    </row>
    <row r="1334" spans="1:31" s="13" customFormat="1" ht="38.25" customHeight="1">
      <c r="A1334" s="6" t="s">
        <v>7331</v>
      </c>
      <c r="B1334" s="7"/>
      <c r="C1334" s="7" t="s">
        <v>7332</v>
      </c>
      <c r="D1334" s="6" t="s">
        <v>7322</v>
      </c>
      <c r="E1334" s="6" t="s">
        <v>7323</v>
      </c>
      <c r="F1334" s="6" t="s">
        <v>36</v>
      </c>
      <c r="G1334" s="8" t="s">
        <v>201</v>
      </c>
      <c r="H1334" s="6">
        <v>210690</v>
      </c>
      <c r="I1334" s="9">
        <v>15517.32</v>
      </c>
      <c r="J1334" s="10">
        <v>0.07365</v>
      </c>
      <c r="K1334" s="8"/>
      <c r="L1334" s="6">
        <v>12</v>
      </c>
      <c r="M1334" s="6"/>
      <c r="N1334" s="8"/>
      <c r="O1334" s="8" t="s">
        <v>32</v>
      </c>
      <c r="P1334" s="11">
        <v>0.07365</v>
      </c>
      <c r="Q1334" s="8" t="s">
        <v>39</v>
      </c>
      <c r="R1334" s="8" t="s">
        <v>501</v>
      </c>
      <c r="S1334" s="8" t="s">
        <v>7333</v>
      </c>
      <c r="T1334" s="8" t="s">
        <v>7334</v>
      </c>
      <c r="U1334" s="8">
        <v>4.862</v>
      </c>
      <c r="V1334" s="8">
        <v>0</v>
      </c>
      <c r="W1334" s="8">
        <v>30</v>
      </c>
      <c r="X1334" s="8">
        <v>0</v>
      </c>
      <c r="Y1334" s="9">
        <f t="shared" si="198"/>
        <v>4.42</v>
      </c>
      <c r="Z1334" s="12">
        <f t="shared" si="199"/>
        <v>0.14733</v>
      </c>
      <c r="AA1334" s="9">
        <f t="shared" si="200"/>
        <v>50.01</v>
      </c>
      <c r="AB1334" s="12">
        <f t="shared" si="201"/>
      </c>
      <c r="AC1334" s="9">
        <f t="shared" si="202"/>
      </c>
      <c r="AD1334" s="12">
        <f t="shared" si="203"/>
        <v>15517.3185</v>
      </c>
      <c r="AE1334" s="12"/>
    </row>
    <row r="1335" spans="1:31" s="13" customFormat="1" ht="25.5" customHeight="1">
      <c r="A1335" s="6" t="s">
        <v>7335</v>
      </c>
      <c r="B1335" s="7"/>
      <c r="C1335" s="7" t="s">
        <v>7336</v>
      </c>
      <c r="D1335" s="6" t="s">
        <v>7322</v>
      </c>
      <c r="E1335" s="6" t="s">
        <v>7323</v>
      </c>
      <c r="F1335" s="6" t="s">
        <v>559</v>
      </c>
      <c r="G1335" s="8" t="s">
        <v>7337</v>
      </c>
      <c r="H1335" s="6">
        <v>15619</v>
      </c>
      <c r="I1335" s="9">
        <v>27802.71</v>
      </c>
      <c r="J1335" s="10">
        <v>1.78</v>
      </c>
      <c r="K1335" s="8"/>
      <c r="L1335" s="6">
        <v>12</v>
      </c>
      <c r="M1335" s="6"/>
      <c r="N1335" s="8"/>
      <c r="O1335" s="8" t="s">
        <v>32</v>
      </c>
      <c r="P1335" s="11">
        <v>1.78</v>
      </c>
      <c r="Q1335" s="8" t="s">
        <v>39</v>
      </c>
      <c r="R1335" s="8" t="s">
        <v>501</v>
      </c>
      <c r="S1335" s="8" t="s">
        <v>7338</v>
      </c>
      <c r="T1335" s="8" t="s">
        <v>7339</v>
      </c>
      <c r="U1335" s="8">
        <v>3.938</v>
      </c>
      <c r="V1335" s="8">
        <v>0</v>
      </c>
      <c r="W1335" s="8">
        <v>1</v>
      </c>
      <c r="X1335" s="8">
        <v>0</v>
      </c>
      <c r="Y1335" s="9">
        <f t="shared" si="198"/>
        <v>3.58</v>
      </c>
      <c r="Z1335" s="12">
        <f t="shared" si="199"/>
        <v>3.58</v>
      </c>
      <c r="AA1335" s="9">
        <f t="shared" si="200"/>
        <v>50.28</v>
      </c>
      <c r="AB1335" s="12">
        <f t="shared" si="201"/>
      </c>
      <c r="AC1335" s="9">
        <f t="shared" si="202"/>
      </c>
      <c r="AD1335" s="12">
        <f t="shared" si="203"/>
        <v>27801.82</v>
      </c>
      <c r="AE1335" s="12"/>
    </row>
    <row r="1336" spans="1:31" s="13" customFormat="1" ht="38.25" customHeight="1">
      <c r="A1336" s="6" t="s">
        <v>7340</v>
      </c>
      <c r="B1336" s="7"/>
      <c r="C1336" s="7" t="s">
        <v>7341</v>
      </c>
      <c r="D1336" s="6" t="s">
        <v>7322</v>
      </c>
      <c r="E1336" s="6" t="s">
        <v>7323</v>
      </c>
      <c r="F1336" s="6" t="s">
        <v>2114</v>
      </c>
      <c r="G1336" s="8" t="s">
        <v>800</v>
      </c>
      <c r="H1336" s="6">
        <v>3564</v>
      </c>
      <c r="I1336" s="9">
        <v>1283.01</v>
      </c>
      <c r="J1336" s="10">
        <v>0.35999</v>
      </c>
      <c r="K1336" s="8"/>
      <c r="L1336" s="6">
        <v>12</v>
      </c>
      <c r="M1336" s="6"/>
      <c r="N1336" s="8"/>
      <c r="O1336" s="8" t="s">
        <v>32</v>
      </c>
      <c r="P1336" s="11">
        <v>0.359</v>
      </c>
      <c r="Q1336" s="8" t="s">
        <v>39</v>
      </c>
      <c r="R1336" s="8" t="s">
        <v>501</v>
      </c>
      <c r="S1336" s="8" t="s">
        <v>7342</v>
      </c>
      <c r="T1336" s="8" t="s">
        <v>7343</v>
      </c>
      <c r="U1336" s="8">
        <v>2.376</v>
      </c>
      <c r="V1336" s="8">
        <v>0</v>
      </c>
      <c r="W1336" s="8">
        <v>3</v>
      </c>
      <c r="X1336" s="8">
        <v>0</v>
      </c>
      <c r="Y1336" s="9">
        <f t="shared" si="198"/>
        <v>2.16</v>
      </c>
      <c r="Z1336" s="12">
        <f t="shared" si="199"/>
        <v>0.72</v>
      </c>
      <c r="AA1336" s="9">
        <f t="shared" si="200"/>
        <v>50.14</v>
      </c>
      <c r="AB1336" s="12">
        <f t="shared" si="201"/>
      </c>
      <c r="AC1336" s="9">
        <f t="shared" si="202"/>
      </c>
      <c r="AD1336" s="12">
        <f t="shared" si="203"/>
        <v>1279.4759999999999</v>
      </c>
      <c r="AE1336" s="12"/>
    </row>
    <row r="1337" spans="1:31" s="13" customFormat="1" ht="38.25" customHeight="1">
      <c r="A1337" s="6" t="s">
        <v>7344</v>
      </c>
      <c r="B1337" s="7"/>
      <c r="C1337" s="7" t="s">
        <v>7345</v>
      </c>
      <c r="D1337" s="6" t="s">
        <v>7346</v>
      </c>
      <c r="E1337" s="6" t="s">
        <v>7347</v>
      </c>
      <c r="F1337" s="6" t="s">
        <v>3878</v>
      </c>
      <c r="G1337" s="8" t="s">
        <v>2999</v>
      </c>
      <c r="H1337" s="6">
        <v>16</v>
      </c>
      <c r="I1337" s="9">
        <v>420768</v>
      </c>
      <c r="J1337" s="10">
        <v>26298</v>
      </c>
      <c r="K1337" s="8"/>
      <c r="L1337" s="6">
        <v>12</v>
      </c>
      <c r="M1337" s="6"/>
      <c r="N1337" s="8"/>
      <c r="O1337" s="8" t="s">
        <v>38</v>
      </c>
      <c r="P1337" s="11">
        <v>26298</v>
      </c>
      <c r="Q1337" s="8" t="s">
        <v>39</v>
      </c>
      <c r="R1337" s="8" t="s">
        <v>1971</v>
      </c>
      <c r="S1337" s="8" t="s">
        <v>7348</v>
      </c>
      <c r="T1337" s="8" t="s">
        <v>7349</v>
      </c>
      <c r="U1337" s="8">
        <v>0</v>
      </c>
      <c r="V1337" s="8">
        <v>27977.48873</v>
      </c>
      <c r="W1337" s="8">
        <v>1</v>
      </c>
      <c r="X1337" s="8">
        <v>0</v>
      </c>
      <c r="Y1337" s="9">
        <f t="shared" si="198"/>
      </c>
      <c r="Z1337" s="12">
        <f t="shared" si="199"/>
      </c>
      <c r="AA1337" s="9">
        <f t="shared" si="200"/>
      </c>
      <c r="AB1337" s="12">
        <f t="shared" si="201"/>
        <v>27977.48873</v>
      </c>
      <c r="AC1337" s="9">
        <f t="shared" si="202"/>
        <v>6</v>
      </c>
      <c r="AD1337" s="12">
        <f t="shared" si="203"/>
        <v>420768</v>
      </c>
      <c r="AE1337" s="12"/>
    </row>
    <row r="1338" spans="1:31" s="13" customFormat="1" ht="38.25" customHeight="1">
      <c r="A1338" s="6" t="s">
        <v>7350</v>
      </c>
      <c r="B1338" s="7"/>
      <c r="C1338" s="7" t="s">
        <v>7351</v>
      </c>
      <c r="D1338" s="6" t="s">
        <v>7346</v>
      </c>
      <c r="E1338" s="6" t="s">
        <v>7347</v>
      </c>
      <c r="F1338" s="6" t="s">
        <v>3878</v>
      </c>
      <c r="G1338" s="8" t="s">
        <v>1868</v>
      </c>
      <c r="H1338" s="6">
        <v>18</v>
      </c>
      <c r="I1338" s="9">
        <v>118341</v>
      </c>
      <c r="J1338" s="10">
        <v>6574.5</v>
      </c>
      <c r="K1338" s="8"/>
      <c r="L1338" s="6">
        <v>12</v>
      </c>
      <c r="M1338" s="6"/>
      <c r="N1338" s="8"/>
      <c r="O1338" s="8" t="s">
        <v>38</v>
      </c>
      <c r="P1338" s="11">
        <v>6574.5</v>
      </c>
      <c r="Q1338" s="8" t="s">
        <v>39</v>
      </c>
      <c r="R1338" s="8" t="s">
        <v>1971</v>
      </c>
      <c r="S1338" s="8" t="s">
        <v>7352</v>
      </c>
      <c r="T1338" s="8" t="s">
        <v>7353</v>
      </c>
      <c r="U1338" s="8">
        <v>0</v>
      </c>
      <c r="V1338" s="8">
        <v>6994.37218</v>
      </c>
      <c r="W1338" s="8">
        <v>1</v>
      </c>
      <c r="X1338" s="8">
        <v>0</v>
      </c>
      <c r="Y1338" s="9">
        <f t="shared" si="198"/>
      </c>
      <c r="Z1338" s="12">
        <f t="shared" si="199"/>
      </c>
      <c r="AA1338" s="9">
        <f t="shared" si="200"/>
      </c>
      <c r="AB1338" s="12">
        <f t="shared" si="201"/>
        <v>6994.37218</v>
      </c>
      <c r="AC1338" s="9">
        <f t="shared" si="202"/>
        <v>6</v>
      </c>
      <c r="AD1338" s="12">
        <f t="shared" si="203"/>
        <v>118341</v>
      </c>
      <c r="AE1338" s="12"/>
    </row>
    <row r="1339" spans="1:31" s="13" customFormat="1" ht="38.25" customHeight="1">
      <c r="A1339" s="6" t="s">
        <v>7354</v>
      </c>
      <c r="B1339" s="7"/>
      <c r="C1339" s="7" t="s">
        <v>7355</v>
      </c>
      <c r="D1339" s="6" t="s">
        <v>7346</v>
      </c>
      <c r="E1339" s="6" t="s">
        <v>7347</v>
      </c>
      <c r="F1339" s="6" t="s">
        <v>3878</v>
      </c>
      <c r="G1339" s="8" t="s">
        <v>1673</v>
      </c>
      <c r="H1339" s="6">
        <v>39</v>
      </c>
      <c r="I1339" s="9">
        <v>512811</v>
      </c>
      <c r="J1339" s="10">
        <v>13149</v>
      </c>
      <c r="K1339" s="8"/>
      <c r="L1339" s="6">
        <v>12</v>
      </c>
      <c r="M1339" s="6"/>
      <c r="N1339" s="8"/>
      <c r="O1339" s="8" t="s">
        <v>38</v>
      </c>
      <c r="P1339" s="11">
        <v>13149</v>
      </c>
      <c r="Q1339" s="8" t="s">
        <v>39</v>
      </c>
      <c r="R1339" s="8" t="s">
        <v>1971</v>
      </c>
      <c r="S1339" s="8" t="s">
        <v>7356</v>
      </c>
      <c r="T1339" s="8" t="s">
        <v>7357</v>
      </c>
      <c r="U1339" s="8">
        <v>0</v>
      </c>
      <c r="V1339" s="8">
        <v>13988.74436</v>
      </c>
      <c r="W1339" s="8">
        <v>1</v>
      </c>
      <c r="X1339" s="8">
        <v>0</v>
      </c>
      <c r="Y1339" s="9">
        <f t="shared" si="198"/>
      </c>
      <c r="Z1339" s="12">
        <f t="shared" si="199"/>
      </c>
      <c r="AA1339" s="9">
        <f t="shared" si="200"/>
      </c>
      <c r="AB1339" s="12">
        <f t="shared" si="201"/>
        <v>13988.74436</v>
      </c>
      <c r="AC1339" s="9">
        <f t="shared" si="202"/>
        <v>6</v>
      </c>
      <c r="AD1339" s="12">
        <f t="shared" si="203"/>
        <v>512811</v>
      </c>
      <c r="AE1339" s="12"/>
    </row>
    <row r="1340" spans="1:31" s="13" customFormat="1" ht="38.25" customHeight="1">
      <c r="A1340" s="6" t="s">
        <v>7358</v>
      </c>
      <c r="B1340" s="7"/>
      <c r="C1340" s="7" t="s">
        <v>7359</v>
      </c>
      <c r="D1340" s="6" t="s">
        <v>7360</v>
      </c>
      <c r="E1340" s="6" t="s">
        <v>7361</v>
      </c>
      <c r="F1340" s="6" t="s">
        <v>196</v>
      </c>
      <c r="G1340" s="8" t="s">
        <v>7362</v>
      </c>
      <c r="H1340" s="6">
        <v>6504</v>
      </c>
      <c r="I1340" s="9">
        <v>5268.24</v>
      </c>
      <c r="J1340" s="10">
        <v>0.81</v>
      </c>
      <c r="K1340" s="8"/>
      <c r="L1340" s="6">
        <v>12</v>
      </c>
      <c r="M1340" s="6"/>
      <c r="N1340" s="8"/>
      <c r="O1340" s="8" t="s">
        <v>32</v>
      </c>
      <c r="P1340" s="11">
        <v>0.808</v>
      </c>
      <c r="Q1340" s="8" t="s">
        <v>39</v>
      </c>
      <c r="R1340" s="8" t="s">
        <v>283</v>
      </c>
      <c r="S1340" s="8" t="s">
        <v>7363</v>
      </c>
      <c r="T1340" s="8" t="s">
        <v>7364</v>
      </c>
      <c r="U1340" s="8">
        <v>11.66</v>
      </c>
      <c r="V1340" s="8">
        <v>0</v>
      </c>
      <c r="W1340" s="8">
        <v>3</v>
      </c>
      <c r="X1340" s="8">
        <v>0</v>
      </c>
      <c r="Y1340" s="9">
        <f t="shared" si="198"/>
        <v>10.6</v>
      </c>
      <c r="Z1340" s="12">
        <f t="shared" si="199"/>
        <v>3.53333</v>
      </c>
      <c r="AA1340" s="9">
        <f t="shared" si="200"/>
        <v>77.13</v>
      </c>
      <c r="AB1340" s="12">
        <f t="shared" si="201"/>
      </c>
      <c r="AC1340" s="9">
        <f t="shared" si="202"/>
      </c>
      <c r="AD1340" s="12">
        <f t="shared" si="203"/>
        <v>5255.232</v>
      </c>
      <c r="AE1340" s="12"/>
    </row>
    <row r="1341" spans="1:31" s="13" customFormat="1" ht="38.25" customHeight="1">
      <c r="A1341" s="6" t="s">
        <v>7365</v>
      </c>
      <c r="B1341" s="7"/>
      <c r="C1341" s="7" t="s">
        <v>7366</v>
      </c>
      <c r="D1341" s="6" t="s">
        <v>7367</v>
      </c>
      <c r="E1341" s="6" t="s">
        <v>7368</v>
      </c>
      <c r="F1341" s="6" t="s">
        <v>36</v>
      </c>
      <c r="G1341" s="8" t="s">
        <v>2341</v>
      </c>
      <c r="H1341" s="6">
        <v>3400</v>
      </c>
      <c r="I1341" s="9">
        <v>0.17</v>
      </c>
      <c r="J1341" s="10">
        <v>5E-05</v>
      </c>
      <c r="K1341" s="8"/>
      <c r="L1341" s="6">
        <v>12</v>
      </c>
      <c r="M1341" s="6"/>
      <c r="N1341" s="8"/>
      <c r="O1341" s="8" t="s">
        <v>48</v>
      </c>
      <c r="P1341" s="11">
        <v>1E-05</v>
      </c>
      <c r="Q1341" s="8" t="s">
        <v>39</v>
      </c>
      <c r="R1341" s="8" t="s">
        <v>588</v>
      </c>
      <c r="S1341" s="8" t="s">
        <v>7369</v>
      </c>
      <c r="T1341" s="8" t="s">
        <v>7370</v>
      </c>
      <c r="U1341" s="8">
        <v>8.2</v>
      </c>
      <c r="V1341" s="8">
        <v>0</v>
      </c>
      <c r="W1341" s="8">
        <v>20</v>
      </c>
      <c r="X1341" s="8">
        <v>0</v>
      </c>
      <c r="Y1341" s="9">
        <f t="shared" si="198"/>
        <v>7.45</v>
      </c>
      <c r="Z1341" s="12">
        <f t="shared" si="199"/>
        <v>0.3725</v>
      </c>
      <c r="AA1341" s="9">
        <f t="shared" si="200"/>
        <v>100</v>
      </c>
      <c r="AB1341" s="12">
        <f t="shared" si="201"/>
      </c>
      <c r="AC1341" s="9">
        <f t="shared" si="202"/>
      </c>
      <c r="AD1341" s="12">
        <f t="shared" si="203"/>
        <v>0.034</v>
      </c>
      <c r="AE1341" s="12"/>
    </row>
    <row r="1342" spans="1:31" s="13" customFormat="1" ht="38.25" customHeight="1">
      <c r="A1342" s="6" t="s">
        <v>7371</v>
      </c>
      <c r="B1342" s="7"/>
      <c r="C1342" s="7" t="s">
        <v>7372</v>
      </c>
      <c r="D1342" s="6" t="s">
        <v>7367</v>
      </c>
      <c r="E1342" s="6" t="s">
        <v>7368</v>
      </c>
      <c r="F1342" s="6" t="s">
        <v>36</v>
      </c>
      <c r="G1342" s="8" t="s">
        <v>587</v>
      </c>
      <c r="H1342" s="6">
        <v>238080</v>
      </c>
      <c r="I1342" s="9">
        <v>11.91</v>
      </c>
      <c r="J1342" s="10">
        <v>5E-05</v>
      </c>
      <c r="K1342" s="8"/>
      <c r="L1342" s="6">
        <v>12</v>
      </c>
      <c r="M1342" s="6"/>
      <c r="N1342" s="8"/>
      <c r="O1342" s="8" t="s">
        <v>48</v>
      </c>
      <c r="P1342" s="11">
        <v>1E-05</v>
      </c>
      <c r="Q1342" s="8" t="s">
        <v>39</v>
      </c>
      <c r="R1342" s="8" t="s">
        <v>588</v>
      </c>
      <c r="S1342" s="8" t="s">
        <v>7373</v>
      </c>
      <c r="T1342" s="8" t="s">
        <v>7374</v>
      </c>
      <c r="U1342" s="8">
        <v>9.8</v>
      </c>
      <c r="V1342" s="8">
        <v>0</v>
      </c>
      <c r="W1342" s="8">
        <v>20</v>
      </c>
      <c r="X1342" s="8">
        <v>0</v>
      </c>
      <c r="Y1342" s="9">
        <f t="shared" si="198"/>
        <v>8.91</v>
      </c>
      <c r="Z1342" s="12">
        <f t="shared" si="199"/>
        <v>0.4455</v>
      </c>
      <c r="AA1342" s="9">
        <f t="shared" si="200"/>
        <v>100</v>
      </c>
      <c r="AB1342" s="12">
        <f t="shared" si="201"/>
      </c>
      <c r="AC1342" s="9">
        <f t="shared" si="202"/>
      </c>
      <c r="AD1342" s="12">
        <f t="shared" si="203"/>
        <v>2.3808000000000002</v>
      </c>
      <c r="AE1342" s="12"/>
    </row>
    <row r="1343" spans="1:31" s="13" customFormat="1" ht="38.25" customHeight="1">
      <c r="A1343" s="6" t="s">
        <v>7375</v>
      </c>
      <c r="B1343" s="7"/>
      <c r="C1343" s="7" t="s">
        <v>7376</v>
      </c>
      <c r="D1343" s="6" t="s">
        <v>7377</v>
      </c>
      <c r="E1343" s="6" t="s">
        <v>7378</v>
      </c>
      <c r="F1343" s="6" t="s">
        <v>36</v>
      </c>
      <c r="G1343" s="8" t="s">
        <v>255</v>
      </c>
      <c r="H1343" s="6">
        <v>3600</v>
      </c>
      <c r="I1343" s="9">
        <v>324</v>
      </c>
      <c r="J1343" s="10">
        <v>0.09</v>
      </c>
      <c r="K1343" s="8"/>
      <c r="L1343" s="6">
        <v>12</v>
      </c>
      <c r="M1343" s="6"/>
      <c r="N1343" s="8"/>
      <c r="O1343" s="8" t="s">
        <v>32</v>
      </c>
      <c r="P1343" s="11">
        <v>0.08215</v>
      </c>
      <c r="Q1343" s="8" t="s">
        <v>39</v>
      </c>
      <c r="R1343" s="8" t="s">
        <v>964</v>
      </c>
      <c r="S1343" s="8" t="s">
        <v>7379</v>
      </c>
      <c r="T1343" s="8" t="s">
        <v>7380</v>
      </c>
      <c r="U1343" s="8">
        <v>8</v>
      </c>
      <c r="V1343" s="8">
        <v>0</v>
      </c>
      <c r="W1343" s="8">
        <v>20</v>
      </c>
      <c r="X1343" s="8">
        <v>0</v>
      </c>
      <c r="Y1343" s="9">
        <f t="shared" si="198"/>
        <v>7.27</v>
      </c>
      <c r="Z1343" s="12">
        <f t="shared" si="199"/>
        <v>0.3635</v>
      </c>
      <c r="AA1343" s="9">
        <f t="shared" si="200"/>
        <v>77.4</v>
      </c>
      <c r="AB1343" s="12">
        <f t="shared" si="201"/>
      </c>
      <c r="AC1343" s="9">
        <f t="shared" si="202"/>
      </c>
      <c r="AD1343" s="12">
        <f t="shared" si="203"/>
        <v>295.74</v>
      </c>
      <c r="AE1343" s="12"/>
    </row>
    <row r="1344" spans="1:31" s="13" customFormat="1" ht="25.5" customHeight="1">
      <c r="A1344" s="6" t="s">
        <v>7381</v>
      </c>
      <c r="B1344" s="7"/>
      <c r="C1344" s="7" t="s">
        <v>7382</v>
      </c>
      <c r="D1344" s="6" t="s">
        <v>7377</v>
      </c>
      <c r="E1344" s="6" t="s">
        <v>7378</v>
      </c>
      <c r="F1344" s="6" t="s">
        <v>6293</v>
      </c>
      <c r="G1344" s="8" t="s">
        <v>7383</v>
      </c>
      <c r="H1344" s="6">
        <v>46</v>
      </c>
      <c r="I1344" s="9">
        <v>211.19</v>
      </c>
      <c r="J1344" s="10">
        <v>4.5909</v>
      </c>
      <c r="K1344" s="8"/>
      <c r="L1344" s="6">
        <v>12</v>
      </c>
      <c r="M1344" s="6"/>
      <c r="N1344" s="8"/>
      <c r="O1344" s="8" t="s">
        <v>48</v>
      </c>
      <c r="P1344" s="11">
        <v>4.5909</v>
      </c>
      <c r="Q1344" s="8" t="s">
        <v>39</v>
      </c>
      <c r="R1344" s="8" t="s">
        <v>1048</v>
      </c>
      <c r="S1344" s="8" t="s">
        <v>7384</v>
      </c>
      <c r="T1344" s="8" t="s">
        <v>7385</v>
      </c>
      <c r="U1344" s="8">
        <v>10.5</v>
      </c>
      <c r="V1344" s="8">
        <v>0</v>
      </c>
      <c r="W1344" s="8">
        <v>1</v>
      </c>
      <c r="X1344" s="8">
        <v>0</v>
      </c>
      <c r="Y1344" s="9">
        <f t="shared" si="198"/>
        <v>9.55</v>
      </c>
      <c r="Z1344" s="12">
        <f t="shared" si="199"/>
        <v>9.55</v>
      </c>
      <c r="AA1344" s="9">
        <f t="shared" si="200"/>
        <v>51.93</v>
      </c>
      <c r="AB1344" s="12">
        <f t="shared" si="201"/>
      </c>
      <c r="AC1344" s="9">
        <f t="shared" si="202"/>
      </c>
      <c r="AD1344" s="12">
        <f t="shared" si="203"/>
        <v>211.18140000000002</v>
      </c>
      <c r="AE1344" s="12"/>
    </row>
    <row r="1345" spans="1:31" s="13" customFormat="1" ht="51" customHeight="1">
      <c r="A1345" s="6" t="s">
        <v>7386</v>
      </c>
      <c r="B1345" s="7"/>
      <c r="C1345" s="7" t="s">
        <v>7387</v>
      </c>
      <c r="D1345" s="6" t="s">
        <v>7377</v>
      </c>
      <c r="E1345" s="6" t="s">
        <v>7378</v>
      </c>
      <c r="F1345" s="6" t="s">
        <v>537</v>
      </c>
      <c r="G1345" s="8" t="s">
        <v>7388</v>
      </c>
      <c r="H1345" s="6">
        <v>11210</v>
      </c>
      <c r="I1345" s="9">
        <v>8305.61</v>
      </c>
      <c r="J1345" s="10">
        <v>0.74091</v>
      </c>
      <c r="K1345" s="8"/>
      <c r="L1345" s="6">
        <v>12</v>
      </c>
      <c r="M1345" s="6"/>
      <c r="N1345" s="8"/>
      <c r="O1345" s="8" t="s">
        <v>48</v>
      </c>
      <c r="P1345" s="11">
        <v>0.74091</v>
      </c>
      <c r="Q1345" s="8" t="s">
        <v>39</v>
      </c>
      <c r="R1345" s="8" t="s">
        <v>1048</v>
      </c>
      <c r="S1345" s="8" t="s">
        <v>7389</v>
      </c>
      <c r="T1345" s="8" t="s">
        <v>7390</v>
      </c>
      <c r="U1345" s="8">
        <v>8.5</v>
      </c>
      <c r="V1345" s="8">
        <v>0</v>
      </c>
      <c r="W1345" s="8">
        <v>5</v>
      </c>
      <c r="X1345" s="8">
        <v>0</v>
      </c>
      <c r="Y1345" s="9">
        <f t="shared" si="198"/>
        <v>7.73</v>
      </c>
      <c r="Z1345" s="12">
        <f t="shared" si="199"/>
        <v>1.546</v>
      </c>
      <c r="AA1345" s="9">
        <f t="shared" si="200"/>
        <v>52.08</v>
      </c>
      <c r="AB1345" s="12">
        <f t="shared" si="201"/>
      </c>
      <c r="AC1345" s="9">
        <f t="shared" si="202"/>
      </c>
      <c r="AD1345" s="12">
        <f t="shared" si="203"/>
        <v>8305.6011</v>
      </c>
      <c r="AE1345" s="12"/>
    </row>
    <row r="1346" spans="1:31" s="13" customFormat="1" ht="25.5" customHeight="1">
      <c r="A1346" s="6" t="s">
        <v>7391</v>
      </c>
      <c r="B1346" s="7"/>
      <c r="C1346" s="7" t="s">
        <v>7392</v>
      </c>
      <c r="D1346" s="6" t="s">
        <v>7393</v>
      </c>
      <c r="E1346" s="6" t="s">
        <v>7394</v>
      </c>
      <c r="F1346" s="6" t="s">
        <v>7395</v>
      </c>
      <c r="G1346" s="8" t="s">
        <v>1129</v>
      </c>
      <c r="H1346" s="6">
        <v>4641</v>
      </c>
      <c r="I1346" s="9">
        <v>283121.34</v>
      </c>
      <c r="J1346" s="10">
        <v>61</v>
      </c>
      <c r="K1346" s="8"/>
      <c r="L1346" s="6">
        <v>12</v>
      </c>
      <c r="M1346" s="6"/>
      <c r="N1346" s="8"/>
      <c r="O1346" s="8" t="s">
        <v>64</v>
      </c>
      <c r="P1346" s="11">
        <v>61</v>
      </c>
      <c r="Q1346" s="8" t="s">
        <v>39</v>
      </c>
      <c r="R1346" s="8" t="s">
        <v>933</v>
      </c>
      <c r="S1346" s="8" t="s">
        <v>7396</v>
      </c>
      <c r="T1346" s="8" t="s">
        <v>7397</v>
      </c>
      <c r="U1346" s="8">
        <v>0</v>
      </c>
      <c r="V1346" s="8">
        <v>100.34</v>
      </c>
      <c r="W1346" s="8">
        <v>1</v>
      </c>
      <c r="X1346" s="8">
        <v>0</v>
      </c>
      <c r="Y1346" s="9">
        <f t="shared" si="198"/>
      </c>
      <c r="Z1346" s="12">
        <f t="shared" si="199"/>
      </c>
      <c r="AA1346" s="9">
        <f t="shared" si="200"/>
      </c>
      <c r="AB1346" s="12">
        <f t="shared" si="201"/>
        <v>100.34</v>
      </c>
      <c r="AC1346" s="9">
        <f t="shared" si="202"/>
        <v>39.21</v>
      </c>
      <c r="AD1346" s="12">
        <f t="shared" si="203"/>
        <v>283101</v>
      </c>
      <c r="AE1346" s="12"/>
    </row>
    <row r="1347" spans="1:31" s="13" customFormat="1" ht="25.5" customHeight="1">
      <c r="A1347" s="6" t="s">
        <v>7398</v>
      </c>
      <c r="B1347" s="7"/>
      <c r="C1347" s="7" t="s">
        <v>7399</v>
      </c>
      <c r="D1347" s="6" t="s">
        <v>7393</v>
      </c>
      <c r="E1347" s="6" t="s">
        <v>7394</v>
      </c>
      <c r="F1347" s="6" t="s">
        <v>7400</v>
      </c>
      <c r="G1347" s="8" t="s">
        <v>7401</v>
      </c>
      <c r="H1347" s="6">
        <v>780</v>
      </c>
      <c r="I1347" s="9">
        <v>185991</v>
      </c>
      <c r="J1347" s="10">
        <v>238.45</v>
      </c>
      <c r="K1347" s="8"/>
      <c r="L1347" s="6">
        <v>12</v>
      </c>
      <c r="M1347" s="6"/>
      <c r="N1347" s="8"/>
      <c r="O1347" s="8" t="s">
        <v>64</v>
      </c>
      <c r="P1347" s="11">
        <v>238.45</v>
      </c>
      <c r="Q1347" s="8" t="s">
        <v>39</v>
      </c>
      <c r="R1347" s="8" t="s">
        <v>4038</v>
      </c>
      <c r="S1347" s="8" t="s">
        <v>7402</v>
      </c>
      <c r="T1347" s="8" t="s">
        <v>7403</v>
      </c>
      <c r="U1347" s="8">
        <v>524.59</v>
      </c>
      <c r="V1347" s="8">
        <v>0</v>
      </c>
      <c r="W1347" s="8">
        <v>1</v>
      </c>
      <c r="X1347" s="8">
        <v>0</v>
      </c>
      <c r="Y1347" s="9">
        <f t="shared" si="198"/>
        <v>476.9</v>
      </c>
      <c r="Z1347" s="12">
        <f t="shared" si="199"/>
        <v>476.9</v>
      </c>
      <c r="AA1347" s="9">
        <f t="shared" si="200"/>
        <v>50</v>
      </c>
      <c r="AB1347" s="12">
        <f t="shared" si="201"/>
      </c>
      <c r="AC1347" s="9">
        <f t="shared" si="202"/>
      </c>
      <c r="AD1347" s="12">
        <f t="shared" si="203"/>
        <v>185991</v>
      </c>
      <c r="AE1347" s="12"/>
    </row>
    <row r="1348" spans="1:31" s="13" customFormat="1" ht="25.5" customHeight="1">
      <c r="A1348" s="6" t="s">
        <v>7404</v>
      </c>
      <c r="B1348" s="7"/>
      <c r="C1348" s="7" t="s">
        <v>7405</v>
      </c>
      <c r="D1348" s="6" t="s">
        <v>7393</v>
      </c>
      <c r="E1348" s="6" t="s">
        <v>7394</v>
      </c>
      <c r="F1348" s="6" t="s">
        <v>7406</v>
      </c>
      <c r="G1348" s="8" t="s">
        <v>1129</v>
      </c>
      <c r="H1348" s="6">
        <v>1106</v>
      </c>
      <c r="I1348" s="9">
        <v>71923.18</v>
      </c>
      <c r="J1348" s="10">
        <v>65.03</v>
      </c>
      <c r="K1348" s="8"/>
      <c r="L1348" s="6">
        <v>12</v>
      </c>
      <c r="M1348" s="6"/>
      <c r="N1348" s="8"/>
      <c r="O1348" s="8" t="s">
        <v>64</v>
      </c>
      <c r="P1348" s="11">
        <v>65.03</v>
      </c>
      <c r="Q1348" s="8" t="s">
        <v>39</v>
      </c>
      <c r="R1348" s="8" t="s">
        <v>4038</v>
      </c>
      <c r="S1348" s="8" t="s">
        <v>7407</v>
      </c>
      <c r="T1348" s="8" t="s">
        <v>7408</v>
      </c>
      <c r="U1348" s="8">
        <v>180.1</v>
      </c>
      <c r="V1348" s="8">
        <v>0</v>
      </c>
      <c r="W1348" s="8">
        <v>1</v>
      </c>
      <c r="X1348" s="8">
        <v>0</v>
      </c>
      <c r="Y1348" s="9">
        <f t="shared" si="198"/>
        <v>163.73</v>
      </c>
      <c r="Z1348" s="12">
        <f t="shared" si="199"/>
        <v>163.73</v>
      </c>
      <c r="AA1348" s="9">
        <f t="shared" si="200"/>
        <v>60.28</v>
      </c>
      <c r="AB1348" s="12">
        <f t="shared" si="201"/>
      </c>
      <c r="AC1348" s="9">
        <f t="shared" si="202"/>
      </c>
      <c r="AD1348" s="12">
        <f t="shared" si="203"/>
        <v>71923.18000000001</v>
      </c>
      <c r="AE1348" s="12"/>
    </row>
    <row r="1349" spans="1:31" s="13" customFormat="1" ht="25.5" customHeight="1">
      <c r="A1349" s="6" t="s">
        <v>7409</v>
      </c>
      <c r="B1349" s="7"/>
      <c r="C1349" s="7" t="s">
        <v>7410</v>
      </c>
      <c r="D1349" s="6" t="s">
        <v>7411</v>
      </c>
      <c r="E1349" s="6" t="s">
        <v>7412</v>
      </c>
      <c r="F1349" s="6" t="s">
        <v>2165</v>
      </c>
      <c r="G1349" s="8" t="s">
        <v>2003</v>
      </c>
      <c r="H1349" s="6">
        <v>380</v>
      </c>
      <c r="I1349" s="9">
        <v>900.6</v>
      </c>
      <c r="J1349" s="10">
        <v>2.37</v>
      </c>
      <c r="K1349" s="8"/>
      <c r="L1349" s="6">
        <v>12</v>
      </c>
      <c r="M1349" s="6"/>
      <c r="N1349" s="8"/>
      <c r="O1349" s="8" t="s">
        <v>38</v>
      </c>
      <c r="P1349" s="11">
        <v>2.28</v>
      </c>
      <c r="Q1349" s="8" t="s">
        <v>39</v>
      </c>
      <c r="R1349" s="8" t="s">
        <v>1193</v>
      </c>
      <c r="S1349" s="8" t="s">
        <v>7413</v>
      </c>
      <c r="T1349" s="8" t="s">
        <v>7414</v>
      </c>
      <c r="U1349" s="8">
        <v>6.6</v>
      </c>
      <c r="V1349" s="8">
        <v>0</v>
      </c>
      <c r="W1349" s="8">
        <v>1</v>
      </c>
      <c r="X1349" s="8">
        <v>0</v>
      </c>
      <c r="Y1349" s="9">
        <f t="shared" si="198"/>
        <v>6</v>
      </c>
      <c r="Z1349" s="12">
        <f t="shared" si="199"/>
        <v>6</v>
      </c>
      <c r="AA1349" s="9">
        <f t="shared" si="200"/>
        <v>62</v>
      </c>
      <c r="AB1349" s="12">
        <f t="shared" si="201"/>
      </c>
      <c r="AC1349" s="9">
        <f t="shared" si="202"/>
      </c>
      <c r="AD1349" s="12">
        <f t="shared" si="203"/>
        <v>866.4</v>
      </c>
      <c r="AE1349" s="12"/>
    </row>
    <row r="1350" spans="1:31" s="13" customFormat="1" ht="38.25" customHeight="1">
      <c r="A1350" s="6" t="s">
        <v>7415</v>
      </c>
      <c r="B1350" s="7"/>
      <c r="C1350" s="7" t="s">
        <v>7416</v>
      </c>
      <c r="D1350" s="6" t="s">
        <v>7417</v>
      </c>
      <c r="E1350" s="6" t="s">
        <v>7418</v>
      </c>
      <c r="F1350" s="6" t="s">
        <v>7419</v>
      </c>
      <c r="G1350" s="8" t="s">
        <v>4635</v>
      </c>
      <c r="H1350" s="6">
        <v>25040</v>
      </c>
      <c r="I1350" s="9">
        <v>40664.96</v>
      </c>
      <c r="J1350" s="10">
        <v>1.624</v>
      </c>
      <c r="K1350" s="8"/>
      <c r="L1350" s="6">
        <v>12</v>
      </c>
      <c r="M1350" s="6"/>
      <c r="N1350" s="8"/>
      <c r="O1350" s="8" t="s">
        <v>38</v>
      </c>
      <c r="P1350" s="11">
        <v>1.59</v>
      </c>
      <c r="Q1350" s="8" t="s">
        <v>39</v>
      </c>
      <c r="R1350" s="8" t="s">
        <v>2627</v>
      </c>
      <c r="S1350" s="8" t="s">
        <v>7420</v>
      </c>
      <c r="T1350" s="8" t="s">
        <v>7421</v>
      </c>
      <c r="U1350" s="8">
        <v>0</v>
      </c>
      <c r="V1350" s="8">
        <v>8.57</v>
      </c>
      <c r="W1350" s="8">
        <v>5</v>
      </c>
      <c r="X1350" s="8">
        <v>0</v>
      </c>
      <c r="Y1350" s="9">
        <f t="shared" si="198"/>
      </c>
      <c r="Z1350" s="12">
        <f t="shared" si="199"/>
      </c>
      <c r="AA1350" s="9">
        <f t="shared" si="200"/>
      </c>
      <c r="AB1350" s="12">
        <f t="shared" si="201"/>
        <v>1.714</v>
      </c>
      <c r="AC1350" s="9">
        <f t="shared" si="202"/>
        <v>7.230000000000004</v>
      </c>
      <c r="AD1350" s="12">
        <f t="shared" si="203"/>
        <v>39813.6</v>
      </c>
      <c r="AE1350" s="12"/>
    </row>
    <row r="1351" spans="1:31" s="13" customFormat="1" ht="25.5" customHeight="1">
      <c r="A1351" s="6" t="s">
        <v>7422</v>
      </c>
      <c r="B1351" s="7"/>
      <c r="C1351" s="7" t="s">
        <v>7423</v>
      </c>
      <c r="D1351" s="6" t="s">
        <v>7424</v>
      </c>
      <c r="E1351" s="6" t="s">
        <v>7425</v>
      </c>
      <c r="F1351" s="6" t="s">
        <v>7426</v>
      </c>
      <c r="G1351" s="8" t="s">
        <v>7427</v>
      </c>
      <c r="H1351" s="6">
        <v>3302</v>
      </c>
      <c r="I1351" s="9">
        <v>83025.49</v>
      </c>
      <c r="J1351" s="10">
        <v>25.144</v>
      </c>
      <c r="K1351" s="8"/>
      <c r="L1351" s="6">
        <v>12</v>
      </c>
      <c r="M1351" s="6"/>
      <c r="N1351" s="8"/>
      <c r="O1351" s="8" t="s">
        <v>38</v>
      </c>
      <c r="P1351" s="11">
        <v>25.144</v>
      </c>
      <c r="Q1351" s="8" t="s">
        <v>39</v>
      </c>
      <c r="R1351" s="8" t="s">
        <v>1496</v>
      </c>
      <c r="S1351" s="8" t="s">
        <v>7428</v>
      </c>
      <c r="T1351" s="8" t="s">
        <v>7429</v>
      </c>
      <c r="U1351" s="8">
        <v>55.32</v>
      </c>
      <c r="V1351" s="8">
        <v>0</v>
      </c>
      <c r="W1351" s="8">
        <v>1</v>
      </c>
      <c r="X1351" s="8">
        <v>0</v>
      </c>
      <c r="Y1351" s="9">
        <f t="shared" si="198"/>
        <v>50.29</v>
      </c>
      <c r="Z1351" s="12">
        <f t="shared" si="199"/>
        <v>50.29</v>
      </c>
      <c r="AA1351" s="9">
        <f t="shared" si="200"/>
        <v>50</v>
      </c>
      <c r="AB1351" s="12">
        <f t="shared" si="201"/>
      </c>
      <c r="AC1351" s="9">
        <f t="shared" si="202"/>
      </c>
      <c r="AD1351" s="12">
        <f t="shared" si="203"/>
        <v>83025.488</v>
      </c>
      <c r="AE1351" s="12"/>
    </row>
    <row r="1352" spans="1:31" s="13" customFormat="1" ht="25.5" customHeight="1">
      <c r="A1352" s="6" t="s">
        <v>7430</v>
      </c>
      <c r="B1352" s="7"/>
      <c r="C1352" s="7" t="s">
        <v>7431</v>
      </c>
      <c r="D1352" s="6" t="s">
        <v>7432</v>
      </c>
      <c r="E1352" s="6" t="s">
        <v>7433</v>
      </c>
      <c r="F1352" s="6" t="s">
        <v>7434</v>
      </c>
      <c r="G1352" s="8" t="s">
        <v>4553</v>
      </c>
      <c r="H1352" s="6">
        <v>1320</v>
      </c>
      <c r="I1352" s="9">
        <v>14212.44</v>
      </c>
      <c r="J1352" s="10">
        <v>10.767</v>
      </c>
      <c r="K1352" s="8"/>
      <c r="L1352" s="6">
        <v>12</v>
      </c>
      <c r="M1352" s="6"/>
      <c r="N1352" s="8"/>
      <c r="O1352" s="8" t="s">
        <v>32</v>
      </c>
      <c r="P1352" s="11">
        <v>10.767</v>
      </c>
      <c r="Q1352" s="8" t="s">
        <v>39</v>
      </c>
      <c r="R1352" s="8" t="s">
        <v>100</v>
      </c>
      <c r="S1352" s="8" t="s">
        <v>7435</v>
      </c>
      <c r="T1352" s="8" t="s">
        <v>7436</v>
      </c>
      <c r="U1352" s="8">
        <v>0</v>
      </c>
      <c r="V1352" s="8">
        <v>13.05128</v>
      </c>
      <c r="W1352" s="8">
        <v>1</v>
      </c>
      <c r="X1352" s="8">
        <v>0</v>
      </c>
      <c r="Y1352" s="9">
        <f t="shared" si="198"/>
      </c>
      <c r="Z1352" s="12">
        <f t="shared" si="199"/>
      </c>
      <c r="AA1352" s="9">
        <f t="shared" si="200"/>
      </c>
      <c r="AB1352" s="12">
        <f t="shared" si="201"/>
        <v>13.05128</v>
      </c>
      <c r="AC1352" s="9">
        <f t="shared" si="202"/>
        <v>17.5</v>
      </c>
      <c r="AD1352" s="12">
        <f t="shared" si="203"/>
        <v>14212.439999999999</v>
      </c>
      <c r="AE1352" s="12"/>
    </row>
    <row r="1353" spans="1:31" s="13" customFormat="1" ht="38.25" customHeight="1">
      <c r="A1353" s="6" t="s">
        <v>7437</v>
      </c>
      <c r="B1353" s="7"/>
      <c r="C1353" s="7" t="s">
        <v>7438</v>
      </c>
      <c r="D1353" s="6" t="s">
        <v>7439</v>
      </c>
      <c r="E1353" s="6" t="s">
        <v>7440</v>
      </c>
      <c r="F1353" s="6" t="s">
        <v>7441</v>
      </c>
      <c r="G1353" s="8" t="s">
        <v>7442</v>
      </c>
      <c r="H1353" s="6">
        <v>408</v>
      </c>
      <c r="I1353" s="9">
        <v>1159895.04</v>
      </c>
      <c r="J1353" s="10">
        <v>2842.88</v>
      </c>
      <c r="K1353" s="8"/>
      <c r="L1353" s="6">
        <v>12</v>
      </c>
      <c r="M1353" s="6"/>
      <c r="N1353" s="8"/>
      <c r="O1353" s="8" t="s">
        <v>32</v>
      </c>
      <c r="P1353" s="11">
        <v>2842.88</v>
      </c>
      <c r="Q1353" s="8" t="s">
        <v>39</v>
      </c>
      <c r="R1353" s="8" t="s">
        <v>546</v>
      </c>
      <c r="S1353" s="8" t="s">
        <v>7443</v>
      </c>
      <c r="T1353" s="8" t="s">
        <v>7444</v>
      </c>
      <c r="U1353" s="8">
        <v>0</v>
      </c>
      <c r="V1353" s="8">
        <v>2842.88</v>
      </c>
      <c r="W1353" s="8">
        <v>1</v>
      </c>
      <c r="X1353" s="8">
        <v>0</v>
      </c>
      <c r="Y1353" s="9">
        <f t="shared" si="198"/>
      </c>
      <c r="Z1353" s="12">
        <f t="shared" si="199"/>
      </c>
      <c r="AA1353" s="9">
        <f t="shared" si="200"/>
      </c>
      <c r="AB1353" s="12">
        <f t="shared" si="201"/>
        <v>2842.88</v>
      </c>
      <c r="AC1353" s="9">
        <f t="shared" si="202"/>
        <v>0</v>
      </c>
      <c r="AD1353" s="12">
        <f t="shared" si="203"/>
        <v>1159895.04</v>
      </c>
      <c r="AE1353" s="12"/>
    </row>
    <row r="1354" spans="1:31" s="13" customFormat="1" ht="25.5" customHeight="1">
      <c r="A1354" s="6" t="s">
        <v>7445</v>
      </c>
      <c r="B1354" s="7"/>
      <c r="C1354" s="7" t="s">
        <v>7446</v>
      </c>
      <c r="D1354" s="6" t="s">
        <v>7439</v>
      </c>
      <c r="E1354" s="6" t="s">
        <v>7440</v>
      </c>
      <c r="F1354" s="6" t="s">
        <v>7447</v>
      </c>
      <c r="G1354" s="8" t="s">
        <v>7448</v>
      </c>
      <c r="H1354" s="6">
        <v>200</v>
      </c>
      <c r="I1354" s="9">
        <v>568576</v>
      </c>
      <c r="J1354" s="10">
        <v>2842.88</v>
      </c>
      <c r="K1354" s="8"/>
      <c r="L1354" s="6">
        <v>12</v>
      </c>
      <c r="M1354" s="6"/>
      <c r="N1354" s="8"/>
      <c r="O1354" s="8" t="s">
        <v>32</v>
      </c>
      <c r="P1354" s="11">
        <v>2842.88</v>
      </c>
      <c r="Q1354" s="8" t="s">
        <v>39</v>
      </c>
      <c r="R1354" s="8" t="s">
        <v>546</v>
      </c>
      <c r="S1354" s="8" t="s">
        <v>7449</v>
      </c>
      <c r="T1354" s="8" t="s">
        <v>7450</v>
      </c>
      <c r="U1354" s="8">
        <v>0</v>
      </c>
      <c r="V1354" s="8">
        <v>2842.88</v>
      </c>
      <c r="W1354" s="8">
        <v>1</v>
      </c>
      <c r="X1354" s="8">
        <v>0</v>
      </c>
      <c r="Y1354" s="9">
        <f t="shared" si="198"/>
      </c>
      <c r="Z1354" s="12">
        <f t="shared" si="199"/>
      </c>
      <c r="AA1354" s="9">
        <f t="shared" si="200"/>
      </c>
      <c r="AB1354" s="12">
        <f t="shared" si="201"/>
        <v>2842.88</v>
      </c>
      <c r="AC1354" s="9">
        <f t="shared" si="202"/>
        <v>0</v>
      </c>
      <c r="AD1354" s="12">
        <f t="shared" si="203"/>
        <v>568576</v>
      </c>
      <c r="AE1354" s="12"/>
    </row>
    <row r="1355" spans="1:31" s="13" customFormat="1" ht="38.25" customHeight="1">
      <c r="A1355" s="6" t="s">
        <v>7451</v>
      </c>
      <c r="B1355" s="7"/>
      <c r="C1355" s="7" t="s">
        <v>7452</v>
      </c>
      <c r="D1355" s="6" t="s">
        <v>7453</v>
      </c>
      <c r="E1355" s="6" t="s">
        <v>7454</v>
      </c>
      <c r="F1355" s="6" t="s">
        <v>36</v>
      </c>
      <c r="G1355" s="8" t="s">
        <v>353</v>
      </c>
      <c r="H1355" s="6">
        <v>31878</v>
      </c>
      <c r="I1355" s="9">
        <v>11189.18</v>
      </c>
      <c r="J1355" s="10">
        <v>0.351</v>
      </c>
      <c r="K1355" s="8"/>
      <c r="L1355" s="6">
        <v>12</v>
      </c>
      <c r="M1355" s="6"/>
      <c r="N1355" s="8"/>
      <c r="O1355" s="8" t="s">
        <v>38</v>
      </c>
      <c r="P1355" s="11">
        <v>0.293</v>
      </c>
      <c r="Q1355" s="8" t="s">
        <v>39</v>
      </c>
      <c r="R1355" s="8" t="s">
        <v>124</v>
      </c>
      <c r="S1355" s="8" t="s">
        <v>7455</v>
      </c>
      <c r="T1355" s="8" t="s">
        <v>7456</v>
      </c>
      <c r="U1355" s="8">
        <v>63.82</v>
      </c>
      <c r="V1355" s="8">
        <v>0</v>
      </c>
      <c r="W1355" s="8">
        <v>21</v>
      </c>
      <c r="X1355" s="8">
        <v>0</v>
      </c>
      <c r="Y1355" s="9">
        <f t="shared" si="198"/>
        <v>58.02</v>
      </c>
      <c r="Z1355" s="12">
        <f t="shared" si="199"/>
        <v>2.76286</v>
      </c>
      <c r="AA1355" s="9">
        <f t="shared" si="200"/>
        <v>89.4</v>
      </c>
      <c r="AB1355" s="12">
        <f t="shared" si="201"/>
      </c>
      <c r="AC1355" s="9">
        <f t="shared" si="202"/>
      </c>
      <c r="AD1355" s="12">
        <f t="shared" si="203"/>
        <v>9340.253999999999</v>
      </c>
      <c r="AE1355" s="12"/>
    </row>
    <row r="1356" spans="1:31" s="13" customFormat="1" ht="38.25" customHeight="1">
      <c r="A1356" s="6" t="s">
        <v>7457</v>
      </c>
      <c r="B1356" s="7"/>
      <c r="C1356" s="7" t="s">
        <v>7458</v>
      </c>
      <c r="D1356" s="6" t="s">
        <v>7453</v>
      </c>
      <c r="E1356" s="6" t="s">
        <v>7454</v>
      </c>
      <c r="F1356" s="6" t="s">
        <v>36</v>
      </c>
      <c r="G1356" s="8" t="s">
        <v>185</v>
      </c>
      <c r="H1356" s="6">
        <v>11508</v>
      </c>
      <c r="I1356" s="9">
        <v>2301.6</v>
      </c>
      <c r="J1356" s="10">
        <v>0.2</v>
      </c>
      <c r="K1356" s="8"/>
      <c r="L1356" s="6">
        <v>12</v>
      </c>
      <c r="M1356" s="6"/>
      <c r="N1356" s="8"/>
      <c r="O1356" s="8" t="s">
        <v>38</v>
      </c>
      <c r="P1356" s="11">
        <v>0.134</v>
      </c>
      <c r="Q1356" s="8" t="s">
        <v>39</v>
      </c>
      <c r="R1356" s="8" t="s">
        <v>124</v>
      </c>
      <c r="S1356" s="8" t="s">
        <v>7459</v>
      </c>
      <c r="T1356" s="8" t="s">
        <v>7460</v>
      </c>
      <c r="U1356" s="8">
        <v>63.82</v>
      </c>
      <c r="V1356" s="8">
        <v>0</v>
      </c>
      <c r="W1356" s="8">
        <v>42</v>
      </c>
      <c r="X1356" s="8">
        <v>0</v>
      </c>
      <c r="Y1356" s="9">
        <f t="shared" si="198"/>
        <v>58.02</v>
      </c>
      <c r="Z1356" s="12">
        <f t="shared" si="199"/>
        <v>1.38143</v>
      </c>
      <c r="AA1356" s="9">
        <f t="shared" si="200"/>
        <v>90.3</v>
      </c>
      <c r="AB1356" s="12">
        <f t="shared" si="201"/>
      </c>
      <c r="AC1356" s="9">
        <f t="shared" si="202"/>
      </c>
      <c r="AD1356" s="12">
        <f t="shared" si="203"/>
        <v>1542.0720000000001</v>
      </c>
      <c r="AE1356" s="12"/>
    </row>
    <row r="1357" spans="1:31" s="13" customFormat="1" ht="25.5" customHeight="1">
      <c r="A1357" s="6" t="s">
        <v>7463</v>
      </c>
      <c r="B1357" s="7"/>
      <c r="C1357" s="7" t="s">
        <v>7464</v>
      </c>
      <c r="D1357" s="6" t="s">
        <v>7461</v>
      </c>
      <c r="E1357" s="6" t="s">
        <v>7462</v>
      </c>
      <c r="F1357" s="6" t="s">
        <v>7465</v>
      </c>
      <c r="G1357" s="8" t="s">
        <v>3970</v>
      </c>
      <c r="H1357" s="6">
        <v>50</v>
      </c>
      <c r="I1357" s="9">
        <v>11236.35</v>
      </c>
      <c r="J1357" s="10">
        <v>221.77</v>
      </c>
      <c r="K1357" s="8"/>
      <c r="L1357" s="6">
        <v>12</v>
      </c>
      <c r="M1357" s="6"/>
      <c r="N1357" s="8"/>
      <c r="O1357" s="8" t="s">
        <v>32</v>
      </c>
      <c r="P1357" s="11">
        <v>221.77</v>
      </c>
      <c r="Q1357" s="8" t="s">
        <v>39</v>
      </c>
      <c r="R1357" s="8" t="s">
        <v>250</v>
      </c>
      <c r="S1357" s="8" t="s">
        <v>7466</v>
      </c>
      <c r="T1357" s="8" t="s">
        <v>7467</v>
      </c>
      <c r="U1357" s="8">
        <v>0</v>
      </c>
      <c r="V1357" s="8">
        <v>221.77</v>
      </c>
      <c r="W1357" s="8">
        <v>1</v>
      </c>
      <c r="X1357" s="8">
        <v>0</v>
      </c>
      <c r="Y1357" s="9">
        <f aca="true" t="shared" si="204" ref="Y1357:Y1401">IF(U1357&gt;0,ROUND(U1357*100/110,2),"")</f>
      </c>
      <c r="Z1357" s="12">
        <f aca="true" t="shared" si="205" ref="Z1357:Z1401">IF(W1357*U1357&gt;0,ROUND(Y1357/IF(X1357&gt;0,X1357,W1357)/IF(X1357&gt;0,W1357,1),5),Y1357)</f>
      </c>
      <c r="AA1357" s="9">
        <f aca="true" t="shared" si="206" ref="AA1357:AA1401">IF(W1357*U1357&gt;0,100-ROUND(P1357/Z1357*100,2),"")</f>
      </c>
      <c r="AB1357" s="12">
        <f aca="true" t="shared" si="207" ref="AB1357:AB1401">IF(W1357*V1357&gt;0,ROUND(V1357/IF(X1357&gt;0,X1357,W1357)/IF(X1357&gt;0,W1357,1),5),"")</f>
        <v>221.77</v>
      </c>
      <c r="AC1357" s="9">
        <f aca="true" t="shared" si="208" ref="AC1357:AC1401">IF(W1357*V1357&gt;0,100-ROUND(P1357/AB1357*100,2),"")</f>
        <v>0</v>
      </c>
      <c r="AD1357" s="12">
        <f aca="true" t="shared" si="209" ref="AD1357:AD1401">IF(ISNUMBER(H1357),IF(ISNUMBER(P1357),IF(P1357&gt;0,P1357*H1357,""),""),"")</f>
        <v>11088.5</v>
      </c>
      <c r="AE1357" s="12"/>
    </row>
    <row r="1358" spans="1:31" s="13" customFormat="1" ht="38.25" customHeight="1">
      <c r="A1358" s="6" t="s">
        <v>7468</v>
      </c>
      <c r="B1358" s="7"/>
      <c r="C1358" s="7" t="s">
        <v>7469</v>
      </c>
      <c r="D1358" s="6" t="s">
        <v>7470</v>
      </c>
      <c r="E1358" s="6" t="s">
        <v>7471</v>
      </c>
      <c r="F1358" s="6" t="s">
        <v>366</v>
      </c>
      <c r="G1358" s="8" t="s">
        <v>37</v>
      </c>
      <c r="H1358" s="6">
        <v>12120</v>
      </c>
      <c r="I1358" s="9">
        <v>896.04</v>
      </c>
      <c r="J1358" s="10">
        <v>0.07393</v>
      </c>
      <c r="K1358" s="8"/>
      <c r="L1358" s="6">
        <v>12</v>
      </c>
      <c r="M1358" s="6"/>
      <c r="N1358" s="8"/>
      <c r="O1358" s="8" t="s">
        <v>32</v>
      </c>
      <c r="P1358" s="11">
        <v>0.07393</v>
      </c>
      <c r="Q1358" s="8" t="s">
        <v>39</v>
      </c>
      <c r="R1358" s="8" t="s">
        <v>166</v>
      </c>
      <c r="S1358" s="8" t="s">
        <v>7472</v>
      </c>
      <c r="T1358" s="8" t="s">
        <v>7473</v>
      </c>
      <c r="U1358" s="8">
        <v>4.88</v>
      </c>
      <c r="V1358" s="8">
        <v>0</v>
      </c>
      <c r="W1358" s="8">
        <v>30</v>
      </c>
      <c r="X1358" s="8">
        <v>0</v>
      </c>
      <c r="Y1358" s="9">
        <f t="shared" si="204"/>
        <v>4.44</v>
      </c>
      <c r="Z1358" s="12">
        <f t="shared" si="205"/>
        <v>0.148</v>
      </c>
      <c r="AA1358" s="9">
        <f t="shared" si="206"/>
        <v>50.05</v>
      </c>
      <c r="AB1358" s="12">
        <f t="shared" si="207"/>
      </c>
      <c r="AC1358" s="9">
        <f t="shared" si="208"/>
      </c>
      <c r="AD1358" s="12">
        <f t="shared" si="209"/>
        <v>896.0315999999999</v>
      </c>
      <c r="AE1358" s="12"/>
    </row>
    <row r="1359" spans="1:31" s="13" customFormat="1" ht="38.25" customHeight="1">
      <c r="A1359" s="6" t="s">
        <v>7474</v>
      </c>
      <c r="B1359" s="7"/>
      <c r="C1359" s="7" t="s">
        <v>7475</v>
      </c>
      <c r="D1359" s="6" t="s">
        <v>7476</v>
      </c>
      <c r="E1359" s="6" t="s">
        <v>7477</v>
      </c>
      <c r="F1359" s="6" t="s">
        <v>36</v>
      </c>
      <c r="G1359" s="8" t="s">
        <v>4461</v>
      </c>
      <c r="H1359" s="6">
        <v>28056</v>
      </c>
      <c r="I1359" s="9">
        <v>1.41</v>
      </c>
      <c r="J1359" s="10">
        <v>5E-05</v>
      </c>
      <c r="K1359" s="8"/>
      <c r="L1359" s="6">
        <v>12</v>
      </c>
      <c r="M1359" s="6"/>
      <c r="N1359" s="8"/>
      <c r="O1359" s="8" t="s">
        <v>32</v>
      </c>
      <c r="P1359" s="11">
        <v>1E-05</v>
      </c>
      <c r="Q1359" s="8" t="s">
        <v>39</v>
      </c>
      <c r="R1359" s="8" t="s">
        <v>86</v>
      </c>
      <c r="S1359" s="8" t="s">
        <v>7478</v>
      </c>
      <c r="T1359" s="8" t="s">
        <v>7479</v>
      </c>
      <c r="U1359" s="8">
        <v>0</v>
      </c>
      <c r="V1359" s="8">
        <v>5.57</v>
      </c>
      <c r="W1359" s="8">
        <v>28</v>
      </c>
      <c r="X1359" s="8">
        <v>0</v>
      </c>
      <c r="Y1359" s="9">
        <f t="shared" si="204"/>
      </c>
      <c r="Z1359" s="12">
        <f t="shared" si="205"/>
      </c>
      <c r="AA1359" s="9">
        <f t="shared" si="206"/>
      </c>
      <c r="AB1359" s="12">
        <f t="shared" si="207"/>
        <v>0.19893</v>
      </c>
      <c r="AC1359" s="9">
        <f t="shared" si="208"/>
        <v>99.99</v>
      </c>
      <c r="AD1359" s="12">
        <f t="shared" si="209"/>
        <v>0.28056000000000003</v>
      </c>
      <c r="AE1359" s="12"/>
    </row>
    <row r="1360" spans="1:31" s="13" customFormat="1" ht="38.25" customHeight="1">
      <c r="A1360" s="6" t="s">
        <v>7480</v>
      </c>
      <c r="B1360" s="7"/>
      <c r="C1360" s="7" t="s">
        <v>7481</v>
      </c>
      <c r="D1360" s="6" t="s">
        <v>7476</v>
      </c>
      <c r="E1360" s="6" t="s">
        <v>7477</v>
      </c>
      <c r="F1360" s="6" t="s">
        <v>36</v>
      </c>
      <c r="G1360" s="8" t="s">
        <v>7482</v>
      </c>
      <c r="H1360" s="6">
        <v>1680</v>
      </c>
      <c r="I1360" s="9">
        <v>0.09</v>
      </c>
      <c r="J1360" s="10">
        <v>5E-05</v>
      </c>
      <c r="K1360" s="8"/>
      <c r="L1360" s="6">
        <v>12</v>
      </c>
      <c r="M1360" s="6"/>
      <c r="N1360" s="8"/>
      <c r="O1360" s="8" t="s">
        <v>32</v>
      </c>
      <c r="P1360" s="11">
        <v>1E-05</v>
      </c>
      <c r="Q1360" s="8" t="s">
        <v>39</v>
      </c>
      <c r="R1360" s="8" t="s">
        <v>86</v>
      </c>
      <c r="S1360" s="8" t="s">
        <v>7483</v>
      </c>
      <c r="T1360" s="8" t="s">
        <v>7484</v>
      </c>
      <c r="U1360" s="8">
        <v>0</v>
      </c>
      <c r="V1360" s="8">
        <v>8.92</v>
      </c>
      <c r="W1360" s="8">
        <v>28</v>
      </c>
      <c r="X1360" s="8">
        <v>0</v>
      </c>
      <c r="Y1360" s="9">
        <f t="shared" si="204"/>
      </c>
      <c r="Z1360" s="12">
        <f t="shared" si="205"/>
      </c>
      <c r="AA1360" s="9">
        <f t="shared" si="206"/>
      </c>
      <c r="AB1360" s="12">
        <f t="shared" si="207"/>
        <v>0.31857</v>
      </c>
      <c r="AC1360" s="9">
        <f t="shared" si="208"/>
        <v>100</v>
      </c>
      <c r="AD1360" s="12">
        <f t="shared" si="209"/>
        <v>0.016800000000000002</v>
      </c>
      <c r="AE1360" s="12"/>
    </row>
    <row r="1361" spans="1:31" s="13" customFormat="1" ht="38.25" customHeight="1">
      <c r="A1361" s="6" t="s">
        <v>7485</v>
      </c>
      <c r="B1361" s="7"/>
      <c r="C1361" s="7" t="s">
        <v>7486</v>
      </c>
      <c r="D1361" s="6" t="s">
        <v>7476</v>
      </c>
      <c r="E1361" s="6" t="s">
        <v>7477</v>
      </c>
      <c r="F1361" s="6" t="s">
        <v>36</v>
      </c>
      <c r="G1361" s="8" t="s">
        <v>408</v>
      </c>
      <c r="H1361" s="6">
        <v>12460</v>
      </c>
      <c r="I1361" s="9">
        <v>0.63</v>
      </c>
      <c r="J1361" s="10">
        <v>5E-05</v>
      </c>
      <c r="K1361" s="8"/>
      <c r="L1361" s="6">
        <v>12</v>
      </c>
      <c r="M1361" s="6"/>
      <c r="N1361" s="8"/>
      <c r="O1361" s="8" t="s">
        <v>32</v>
      </c>
      <c r="P1361" s="11">
        <v>1E-05</v>
      </c>
      <c r="Q1361" s="8" t="s">
        <v>39</v>
      </c>
      <c r="R1361" s="8" t="s">
        <v>86</v>
      </c>
      <c r="S1361" s="8" t="s">
        <v>7487</v>
      </c>
      <c r="T1361" s="8" t="s">
        <v>7488</v>
      </c>
      <c r="U1361" s="8">
        <v>0</v>
      </c>
      <c r="V1361" s="8">
        <v>2.57</v>
      </c>
      <c r="W1361" s="8">
        <v>14</v>
      </c>
      <c r="X1361" s="8">
        <v>0</v>
      </c>
      <c r="Y1361" s="9">
        <f t="shared" si="204"/>
      </c>
      <c r="Z1361" s="12">
        <f t="shared" si="205"/>
      </c>
      <c r="AA1361" s="9">
        <f t="shared" si="206"/>
      </c>
      <c r="AB1361" s="12">
        <f t="shared" si="207"/>
        <v>0.18357</v>
      </c>
      <c r="AC1361" s="9">
        <f t="shared" si="208"/>
        <v>99.99</v>
      </c>
      <c r="AD1361" s="12">
        <f t="shared" si="209"/>
        <v>0.12460000000000002</v>
      </c>
      <c r="AE1361" s="12"/>
    </row>
    <row r="1362" spans="1:31" s="13" customFormat="1" ht="38.25" customHeight="1">
      <c r="A1362" s="6" t="s">
        <v>7489</v>
      </c>
      <c r="B1362" s="7"/>
      <c r="C1362" s="7" t="s">
        <v>7490</v>
      </c>
      <c r="D1362" s="6" t="s">
        <v>7476</v>
      </c>
      <c r="E1362" s="6" t="s">
        <v>7477</v>
      </c>
      <c r="F1362" s="6" t="s">
        <v>36</v>
      </c>
      <c r="G1362" s="8" t="s">
        <v>924</v>
      </c>
      <c r="H1362" s="6">
        <v>33264</v>
      </c>
      <c r="I1362" s="9">
        <v>1.67</v>
      </c>
      <c r="J1362" s="10">
        <v>5E-05</v>
      </c>
      <c r="K1362" s="8"/>
      <c r="L1362" s="6">
        <v>12</v>
      </c>
      <c r="M1362" s="6"/>
      <c r="N1362" s="8"/>
      <c r="O1362" s="8" t="s">
        <v>32</v>
      </c>
      <c r="P1362" s="11">
        <v>1E-05</v>
      </c>
      <c r="Q1362" s="8" t="s">
        <v>39</v>
      </c>
      <c r="R1362" s="8" t="s">
        <v>86</v>
      </c>
      <c r="S1362" s="8" t="s">
        <v>7491</v>
      </c>
      <c r="T1362" s="8" t="s">
        <v>7492</v>
      </c>
      <c r="U1362" s="8">
        <v>0</v>
      </c>
      <c r="V1362" s="8">
        <v>4.61</v>
      </c>
      <c r="W1362" s="8">
        <v>28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0.16464</v>
      </c>
      <c r="AC1362" s="9">
        <f t="shared" si="208"/>
        <v>99.99</v>
      </c>
      <c r="AD1362" s="12">
        <f t="shared" si="209"/>
        <v>0.33264000000000005</v>
      </c>
      <c r="AE1362" s="12"/>
    </row>
    <row r="1363" spans="1:31" s="13" customFormat="1" ht="38.25" customHeight="1">
      <c r="A1363" s="6" t="s">
        <v>7493</v>
      </c>
      <c r="B1363" s="7"/>
      <c r="C1363" s="7" t="s">
        <v>7494</v>
      </c>
      <c r="D1363" s="6" t="s">
        <v>7495</v>
      </c>
      <c r="E1363" s="6" t="s">
        <v>7496</v>
      </c>
      <c r="F1363" s="6" t="s">
        <v>36</v>
      </c>
      <c r="G1363" s="8" t="s">
        <v>7497</v>
      </c>
      <c r="H1363" s="6">
        <v>7896</v>
      </c>
      <c r="I1363" s="9">
        <v>0.4</v>
      </c>
      <c r="J1363" s="10">
        <v>5E-05</v>
      </c>
      <c r="K1363" s="8"/>
      <c r="L1363" s="6">
        <v>12</v>
      </c>
      <c r="M1363" s="6"/>
      <c r="N1363" s="8"/>
      <c r="O1363" s="8" t="s">
        <v>32</v>
      </c>
      <c r="P1363" s="11">
        <v>1E-05</v>
      </c>
      <c r="Q1363" s="8" t="s">
        <v>39</v>
      </c>
      <c r="R1363" s="8" t="s">
        <v>86</v>
      </c>
      <c r="S1363" s="8" t="s">
        <v>7498</v>
      </c>
      <c r="T1363" s="8" t="s">
        <v>7499</v>
      </c>
      <c r="U1363" s="8">
        <v>8.92</v>
      </c>
      <c r="V1363" s="8">
        <v>0</v>
      </c>
      <c r="W1363" s="8">
        <v>28</v>
      </c>
      <c r="X1363" s="8">
        <v>0</v>
      </c>
      <c r="Y1363" s="9">
        <f t="shared" si="204"/>
        <v>8.11</v>
      </c>
      <c r="Z1363" s="12">
        <f t="shared" si="205"/>
        <v>0.28964</v>
      </c>
      <c r="AA1363" s="9">
        <f t="shared" si="206"/>
        <v>100</v>
      </c>
      <c r="AB1363" s="12">
        <f t="shared" si="207"/>
      </c>
      <c r="AC1363" s="9">
        <f t="shared" si="208"/>
      </c>
      <c r="AD1363" s="12">
        <f t="shared" si="209"/>
        <v>0.07896</v>
      </c>
      <c r="AE1363" s="12"/>
    </row>
    <row r="1364" spans="1:31" s="13" customFormat="1" ht="38.25" customHeight="1">
      <c r="A1364" s="6" t="s">
        <v>7500</v>
      </c>
      <c r="B1364" s="7"/>
      <c r="C1364" s="7" t="s">
        <v>7501</v>
      </c>
      <c r="D1364" s="6" t="s">
        <v>7495</v>
      </c>
      <c r="E1364" s="6" t="s">
        <v>7496</v>
      </c>
      <c r="F1364" s="6" t="s">
        <v>36</v>
      </c>
      <c r="G1364" s="8" t="s">
        <v>7035</v>
      </c>
      <c r="H1364" s="6">
        <v>14560</v>
      </c>
      <c r="I1364" s="9">
        <v>0.73</v>
      </c>
      <c r="J1364" s="10">
        <v>5E-05</v>
      </c>
      <c r="K1364" s="8"/>
      <c r="L1364" s="6">
        <v>12</v>
      </c>
      <c r="M1364" s="6"/>
      <c r="N1364" s="8"/>
      <c r="O1364" s="8" t="s">
        <v>32</v>
      </c>
      <c r="P1364" s="11">
        <v>1E-05</v>
      </c>
      <c r="Q1364" s="8" t="s">
        <v>39</v>
      </c>
      <c r="R1364" s="8" t="s">
        <v>86</v>
      </c>
      <c r="S1364" s="8" t="s">
        <v>7502</v>
      </c>
      <c r="T1364" s="8" t="s">
        <v>7503</v>
      </c>
      <c r="U1364" s="8">
        <v>7.73</v>
      </c>
      <c r="V1364" s="8">
        <v>0</v>
      </c>
      <c r="W1364" s="8">
        <v>28</v>
      </c>
      <c r="X1364" s="8">
        <v>0</v>
      </c>
      <c r="Y1364" s="9">
        <f t="shared" si="204"/>
        <v>7.03</v>
      </c>
      <c r="Z1364" s="12">
        <f t="shared" si="205"/>
        <v>0.25107</v>
      </c>
      <c r="AA1364" s="9">
        <f t="shared" si="206"/>
        <v>100</v>
      </c>
      <c r="AB1364" s="12">
        <f t="shared" si="207"/>
      </c>
      <c r="AC1364" s="9">
        <f t="shared" si="208"/>
      </c>
      <c r="AD1364" s="12">
        <f t="shared" si="209"/>
        <v>0.1456</v>
      </c>
      <c r="AE1364" s="12"/>
    </row>
    <row r="1365" spans="1:31" s="13" customFormat="1" ht="25.5" customHeight="1">
      <c r="A1365" s="6" t="s">
        <v>7504</v>
      </c>
      <c r="B1365" s="7"/>
      <c r="C1365" s="7" t="s">
        <v>7505</v>
      </c>
      <c r="D1365" s="6" t="s">
        <v>7506</v>
      </c>
      <c r="E1365" s="6" t="s">
        <v>7507</v>
      </c>
      <c r="F1365" s="6" t="s">
        <v>7508</v>
      </c>
      <c r="G1365" s="8" t="s">
        <v>181</v>
      </c>
      <c r="H1365" s="6">
        <v>4860</v>
      </c>
      <c r="I1365" s="9">
        <v>9083.34</v>
      </c>
      <c r="J1365" s="10">
        <v>1.869</v>
      </c>
      <c r="K1365" s="8"/>
      <c r="L1365" s="6">
        <v>12</v>
      </c>
      <c r="M1365" s="6"/>
      <c r="N1365" s="8"/>
      <c r="O1365" s="8" t="s">
        <v>38</v>
      </c>
      <c r="P1365" s="11">
        <v>1.7</v>
      </c>
      <c r="Q1365" s="8" t="s">
        <v>39</v>
      </c>
      <c r="R1365" s="8" t="s">
        <v>702</v>
      </c>
      <c r="S1365" s="8" t="s">
        <v>7509</v>
      </c>
      <c r="T1365" s="8" t="s">
        <v>7510</v>
      </c>
      <c r="U1365" s="8">
        <v>0</v>
      </c>
      <c r="V1365" s="8">
        <v>78.2</v>
      </c>
      <c r="W1365" s="8">
        <v>10</v>
      </c>
      <c r="X1365" s="8">
        <v>0</v>
      </c>
      <c r="Y1365" s="9">
        <f t="shared" si="204"/>
      </c>
      <c r="Z1365" s="12">
        <f t="shared" si="205"/>
      </c>
      <c r="AA1365" s="9">
        <f t="shared" si="206"/>
      </c>
      <c r="AB1365" s="12">
        <f t="shared" si="207"/>
        <v>7.82</v>
      </c>
      <c r="AC1365" s="9">
        <f t="shared" si="208"/>
        <v>78.26</v>
      </c>
      <c r="AD1365" s="12">
        <f t="shared" si="209"/>
        <v>8262</v>
      </c>
      <c r="AE1365" s="12"/>
    </row>
    <row r="1366" spans="1:31" s="13" customFormat="1" ht="25.5" customHeight="1">
      <c r="A1366" s="6" t="s">
        <v>7511</v>
      </c>
      <c r="B1366" s="7"/>
      <c r="C1366" s="7" t="s">
        <v>7512</v>
      </c>
      <c r="D1366" s="6" t="s">
        <v>7506</v>
      </c>
      <c r="E1366" s="6" t="s">
        <v>7507</v>
      </c>
      <c r="F1366" s="6" t="s">
        <v>7508</v>
      </c>
      <c r="G1366" s="8" t="s">
        <v>185</v>
      </c>
      <c r="H1366" s="6">
        <v>231412</v>
      </c>
      <c r="I1366" s="9">
        <v>227940.82</v>
      </c>
      <c r="J1366" s="10">
        <v>0.985</v>
      </c>
      <c r="K1366" s="8"/>
      <c r="L1366" s="6">
        <v>12</v>
      </c>
      <c r="M1366" s="6"/>
      <c r="N1366" s="8"/>
      <c r="O1366" s="8" t="s">
        <v>38</v>
      </c>
      <c r="P1366" s="11">
        <v>0.89</v>
      </c>
      <c r="Q1366" s="8" t="s">
        <v>39</v>
      </c>
      <c r="R1366" s="8" t="s">
        <v>702</v>
      </c>
      <c r="S1366" s="8" t="s">
        <v>7513</v>
      </c>
      <c r="T1366" s="8" t="s">
        <v>7514</v>
      </c>
      <c r="U1366" s="8">
        <v>0</v>
      </c>
      <c r="V1366" s="8">
        <v>36.09</v>
      </c>
      <c r="W1366" s="8">
        <v>10</v>
      </c>
      <c r="X1366" s="8">
        <v>0</v>
      </c>
      <c r="Y1366" s="9">
        <f t="shared" si="204"/>
      </c>
      <c r="Z1366" s="12">
        <f t="shared" si="205"/>
      </c>
      <c r="AA1366" s="9">
        <f t="shared" si="206"/>
      </c>
      <c r="AB1366" s="12">
        <f t="shared" si="207"/>
        <v>3.609</v>
      </c>
      <c r="AC1366" s="9">
        <f t="shared" si="208"/>
        <v>75.34</v>
      </c>
      <c r="AD1366" s="12">
        <f t="shared" si="209"/>
        <v>205956.68</v>
      </c>
      <c r="AE1366" s="12"/>
    </row>
    <row r="1367" spans="1:31" s="13" customFormat="1" ht="25.5" customHeight="1">
      <c r="A1367" s="6" t="s">
        <v>7515</v>
      </c>
      <c r="B1367" s="7"/>
      <c r="C1367" s="7" t="s">
        <v>7516</v>
      </c>
      <c r="D1367" s="6" t="s">
        <v>7517</v>
      </c>
      <c r="E1367" s="6" t="s">
        <v>7518</v>
      </c>
      <c r="F1367" s="6" t="s">
        <v>1848</v>
      </c>
      <c r="G1367" s="8" t="s">
        <v>7519</v>
      </c>
      <c r="H1367" s="6">
        <v>9482</v>
      </c>
      <c r="I1367" s="9">
        <v>0.48</v>
      </c>
      <c r="J1367" s="10">
        <v>5E-05</v>
      </c>
      <c r="K1367" s="8"/>
      <c r="L1367" s="6">
        <v>12</v>
      </c>
      <c r="M1367" s="6"/>
      <c r="N1367" s="8"/>
      <c r="O1367" s="8" t="s">
        <v>48</v>
      </c>
      <c r="P1367" s="11">
        <v>1E-05</v>
      </c>
      <c r="Q1367" s="8" t="s">
        <v>39</v>
      </c>
      <c r="R1367" s="8" t="s">
        <v>588</v>
      </c>
      <c r="S1367" s="8" t="s">
        <v>7520</v>
      </c>
      <c r="T1367" s="8" t="s">
        <v>7521</v>
      </c>
      <c r="U1367" s="8">
        <v>0</v>
      </c>
      <c r="V1367" s="8">
        <v>2.88</v>
      </c>
      <c r="W1367" s="8">
        <v>7</v>
      </c>
      <c r="X1367" s="8">
        <v>0</v>
      </c>
      <c r="Y1367" s="9">
        <f t="shared" si="204"/>
      </c>
      <c r="Z1367" s="12">
        <f t="shared" si="205"/>
      </c>
      <c r="AA1367" s="9">
        <f t="shared" si="206"/>
      </c>
      <c r="AB1367" s="12">
        <f t="shared" si="207"/>
        <v>0.41143</v>
      </c>
      <c r="AC1367" s="9">
        <f t="shared" si="208"/>
        <v>100</v>
      </c>
      <c r="AD1367" s="12">
        <f t="shared" si="209"/>
        <v>0.09482</v>
      </c>
      <c r="AE1367" s="12"/>
    </row>
    <row r="1368" spans="1:31" s="13" customFormat="1" ht="25.5" customHeight="1">
      <c r="A1368" s="6" t="s">
        <v>7522</v>
      </c>
      <c r="B1368" s="7"/>
      <c r="C1368" s="7" t="s">
        <v>7523</v>
      </c>
      <c r="D1368" s="6" t="s">
        <v>7517</v>
      </c>
      <c r="E1368" s="6" t="s">
        <v>7518</v>
      </c>
      <c r="F1368" s="6" t="s">
        <v>1848</v>
      </c>
      <c r="G1368" s="8" t="s">
        <v>255</v>
      </c>
      <c r="H1368" s="6">
        <v>33760</v>
      </c>
      <c r="I1368" s="9">
        <v>1.69</v>
      </c>
      <c r="J1368" s="10">
        <v>5E-05</v>
      </c>
      <c r="K1368" s="8"/>
      <c r="L1368" s="6">
        <v>12</v>
      </c>
      <c r="M1368" s="6"/>
      <c r="N1368" s="8"/>
      <c r="O1368" s="8" t="s">
        <v>48</v>
      </c>
      <c r="P1368" s="11">
        <v>1E-05</v>
      </c>
      <c r="Q1368" s="8" t="s">
        <v>39</v>
      </c>
      <c r="R1368" s="8" t="s">
        <v>588</v>
      </c>
      <c r="S1368" s="8" t="s">
        <v>7524</v>
      </c>
      <c r="T1368" s="8" t="s">
        <v>7525</v>
      </c>
      <c r="U1368" s="8">
        <v>9.91</v>
      </c>
      <c r="V1368" s="8">
        <v>0</v>
      </c>
      <c r="W1368" s="8">
        <v>10</v>
      </c>
      <c r="X1368" s="8">
        <v>0</v>
      </c>
      <c r="Y1368" s="9">
        <f t="shared" si="204"/>
        <v>9.01</v>
      </c>
      <c r="Z1368" s="12">
        <f t="shared" si="205"/>
        <v>0.901</v>
      </c>
      <c r="AA1368" s="9">
        <f t="shared" si="206"/>
        <v>100</v>
      </c>
      <c r="AB1368" s="12">
        <f t="shared" si="207"/>
      </c>
      <c r="AC1368" s="9">
        <f t="shared" si="208"/>
      </c>
      <c r="AD1368" s="12">
        <f t="shared" si="209"/>
        <v>0.3376</v>
      </c>
      <c r="AE1368" s="12"/>
    </row>
    <row r="1369" spans="1:31" s="13" customFormat="1" ht="25.5" customHeight="1">
      <c r="A1369" s="6" t="s">
        <v>7526</v>
      </c>
      <c r="B1369" s="7"/>
      <c r="C1369" s="7" t="s">
        <v>7527</v>
      </c>
      <c r="D1369" s="6" t="s">
        <v>7517</v>
      </c>
      <c r="E1369" s="6" t="s">
        <v>7518</v>
      </c>
      <c r="F1369" s="6" t="s">
        <v>1848</v>
      </c>
      <c r="G1369" s="8" t="s">
        <v>311</v>
      </c>
      <c r="H1369" s="6">
        <v>154541</v>
      </c>
      <c r="I1369" s="9">
        <v>7.73</v>
      </c>
      <c r="J1369" s="10">
        <v>5E-05</v>
      </c>
      <c r="K1369" s="8"/>
      <c r="L1369" s="6">
        <v>12</v>
      </c>
      <c r="M1369" s="6"/>
      <c r="N1369" s="8"/>
      <c r="O1369" s="8" t="s">
        <v>48</v>
      </c>
      <c r="P1369" s="11">
        <v>1E-05</v>
      </c>
      <c r="Q1369" s="8" t="s">
        <v>39</v>
      </c>
      <c r="R1369" s="8" t="s">
        <v>588</v>
      </c>
      <c r="S1369" s="8" t="s">
        <v>7528</v>
      </c>
      <c r="T1369" s="8" t="s">
        <v>7529</v>
      </c>
      <c r="U1369" s="8">
        <v>7.5</v>
      </c>
      <c r="V1369" s="8">
        <v>0</v>
      </c>
      <c r="W1369" s="8">
        <v>14</v>
      </c>
      <c r="X1369" s="8">
        <v>0</v>
      </c>
      <c r="Y1369" s="9">
        <f t="shared" si="204"/>
        <v>6.82</v>
      </c>
      <c r="Z1369" s="12">
        <f t="shared" si="205"/>
        <v>0.48714</v>
      </c>
      <c r="AA1369" s="9">
        <f t="shared" si="206"/>
        <v>100</v>
      </c>
      <c r="AB1369" s="12">
        <f t="shared" si="207"/>
      </c>
      <c r="AC1369" s="9">
        <f t="shared" si="208"/>
      </c>
      <c r="AD1369" s="12">
        <f t="shared" si="209"/>
        <v>1.5454100000000002</v>
      </c>
      <c r="AE1369" s="12"/>
    </row>
    <row r="1370" spans="1:31" s="13" customFormat="1" ht="25.5" customHeight="1">
      <c r="A1370" s="6" t="s">
        <v>7530</v>
      </c>
      <c r="B1370" s="7"/>
      <c r="C1370" s="7" t="s">
        <v>7531</v>
      </c>
      <c r="D1370" s="6" t="s">
        <v>7532</v>
      </c>
      <c r="E1370" s="6" t="s">
        <v>7533</v>
      </c>
      <c r="F1370" s="6" t="s">
        <v>7534</v>
      </c>
      <c r="G1370" s="8" t="s">
        <v>2359</v>
      </c>
      <c r="H1370" s="6">
        <v>42000</v>
      </c>
      <c r="I1370" s="9">
        <v>756</v>
      </c>
      <c r="J1370" s="10">
        <v>0.018</v>
      </c>
      <c r="K1370" s="8"/>
      <c r="L1370" s="6">
        <v>12</v>
      </c>
      <c r="M1370" s="6"/>
      <c r="N1370" s="8"/>
      <c r="O1370" s="8" t="s">
        <v>38</v>
      </c>
      <c r="P1370" s="11">
        <v>0.018</v>
      </c>
      <c r="Q1370" s="8" t="s">
        <v>39</v>
      </c>
      <c r="R1370" s="8" t="s">
        <v>592</v>
      </c>
      <c r="S1370" s="8" t="s">
        <v>7535</v>
      </c>
      <c r="T1370" s="8" t="s">
        <v>7536</v>
      </c>
      <c r="U1370" s="8">
        <v>5.37</v>
      </c>
      <c r="V1370" s="8">
        <v>0</v>
      </c>
      <c r="W1370" s="8">
        <v>30</v>
      </c>
      <c r="X1370" s="8">
        <v>0</v>
      </c>
      <c r="Y1370" s="9">
        <f t="shared" si="204"/>
        <v>4.88</v>
      </c>
      <c r="Z1370" s="12">
        <f t="shared" si="205"/>
        <v>0.16267</v>
      </c>
      <c r="AA1370" s="9">
        <f t="shared" si="206"/>
        <v>88.93</v>
      </c>
      <c r="AB1370" s="12">
        <f t="shared" si="207"/>
      </c>
      <c r="AC1370" s="9">
        <f t="shared" si="208"/>
      </c>
      <c r="AD1370" s="12">
        <f t="shared" si="209"/>
        <v>755.9999999999999</v>
      </c>
      <c r="AE1370" s="12"/>
    </row>
    <row r="1371" spans="1:31" s="13" customFormat="1" ht="25.5" customHeight="1">
      <c r="A1371" s="6" t="s">
        <v>7537</v>
      </c>
      <c r="B1371" s="7"/>
      <c r="C1371" s="7" t="s">
        <v>7538</v>
      </c>
      <c r="D1371" s="6" t="s">
        <v>7532</v>
      </c>
      <c r="E1371" s="6" t="s">
        <v>7533</v>
      </c>
      <c r="F1371" s="6" t="s">
        <v>7534</v>
      </c>
      <c r="G1371" s="8" t="s">
        <v>7539</v>
      </c>
      <c r="H1371" s="6">
        <v>1440</v>
      </c>
      <c r="I1371" s="9">
        <v>27.36</v>
      </c>
      <c r="J1371" s="10">
        <v>0.019</v>
      </c>
      <c r="K1371" s="8"/>
      <c r="L1371" s="6">
        <v>12</v>
      </c>
      <c r="M1371" s="6"/>
      <c r="N1371" s="8"/>
      <c r="O1371" s="8" t="s">
        <v>38</v>
      </c>
      <c r="P1371" s="11">
        <v>0.019</v>
      </c>
      <c r="Q1371" s="8" t="s">
        <v>39</v>
      </c>
      <c r="R1371" s="8" t="s">
        <v>592</v>
      </c>
      <c r="S1371" s="8" t="s">
        <v>7540</v>
      </c>
      <c r="T1371" s="8" t="s">
        <v>7541</v>
      </c>
      <c r="U1371" s="8">
        <v>11.23</v>
      </c>
      <c r="V1371" s="8">
        <v>0</v>
      </c>
      <c r="W1371" s="8">
        <v>30</v>
      </c>
      <c r="X1371" s="8">
        <v>0</v>
      </c>
      <c r="Y1371" s="9">
        <f t="shared" si="204"/>
        <v>10.21</v>
      </c>
      <c r="Z1371" s="12">
        <f t="shared" si="205"/>
        <v>0.34033</v>
      </c>
      <c r="AA1371" s="9">
        <f t="shared" si="206"/>
        <v>94.42</v>
      </c>
      <c r="AB1371" s="12">
        <f t="shared" si="207"/>
      </c>
      <c r="AC1371" s="9">
        <f t="shared" si="208"/>
      </c>
      <c r="AD1371" s="12">
        <f t="shared" si="209"/>
        <v>27.36</v>
      </c>
      <c r="AE1371" s="12"/>
    </row>
    <row r="1372" spans="1:31" s="13" customFormat="1" ht="38.25" customHeight="1">
      <c r="A1372" s="6" t="s">
        <v>7542</v>
      </c>
      <c r="B1372" s="7"/>
      <c r="C1372" s="7" t="s">
        <v>7543</v>
      </c>
      <c r="D1372" s="6" t="s">
        <v>7532</v>
      </c>
      <c r="E1372" s="6" t="s">
        <v>7533</v>
      </c>
      <c r="F1372" s="6" t="s">
        <v>36</v>
      </c>
      <c r="G1372" s="8" t="s">
        <v>408</v>
      </c>
      <c r="H1372" s="6">
        <v>57240</v>
      </c>
      <c r="I1372" s="9">
        <v>858.6</v>
      </c>
      <c r="J1372" s="10">
        <v>0.015</v>
      </c>
      <c r="K1372" s="8"/>
      <c r="L1372" s="6">
        <v>12</v>
      </c>
      <c r="M1372" s="6"/>
      <c r="N1372" s="8"/>
      <c r="O1372" s="8" t="s">
        <v>55</v>
      </c>
      <c r="P1372" s="11">
        <v>0.015</v>
      </c>
      <c r="Q1372" s="8" t="s">
        <v>39</v>
      </c>
      <c r="R1372" s="8" t="s">
        <v>592</v>
      </c>
      <c r="S1372" s="8" t="s">
        <v>7544</v>
      </c>
      <c r="T1372" s="8" t="s">
        <v>7545</v>
      </c>
      <c r="U1372" s="8">
        <v>1.49</v>
      </c>
      <c r="V1372" s="8">
        <v>0</v>
      </c>
      <c r="W1372" s="8">
        <v>30</v>
      </c>
      <c r="X1372" s="8">
        <v>0</v>
      </c>
      <c r="Y1372" s="9">
        <f t="shared" si="204"/>
        <v>1.35</v>
      </c>
      <c r="Z1372" s="12">
        <f t="shared" si="205"/>
        <v>0.045</v>
      </c>
      <c r="AA1372" s="9">
        <f t="shared" si="206"/>
        <v>66.67</v>
      </c>
      <c r="AB1372" s="12">
        <f t="shared" si="207"/>
      </c>
      <c r="AC1372" s="9">
        <f t="shared" si="208"/>
      </c>
      <c r="AD1372" s="12">
        <f t="shared" si="209"/>
        <v>858.6</v>
      </c>
      <c r="AE1372" s="12"/>
    </row>
    <row r="1373" spans="1:31" s="13" customFormat="1" ht="38.25" customHeight="1">
      <c r="A1373" s="6" t="s">
        <v>7546</v>
      </c>
      <c r="B1373" s="7"/>
      <c r="C1373" s="7" t="s">
        <v>7547</v>
      </c>
      <c r="D1373" s="6" t="s">
        <v>7532</v>
      </c>
      <c r="E1373" s="6" t="s">
        <v>7533</v>
      </c>
      <c r="F1373" s="6" t="s">
        <v>36</v>
      </c>
      <c r="G1373" s="8" t="s">
        <v>924</v>
      </c>
      <c r="H1373" s="6">
        <v>93900</v>
      </c>
      <c r="I1373" s="9">
        <v>835.71</v>
      </c>
      <c r="J1373" s="10">
        <v>0.0089</v>
      </c>
      <c r="K1373" s="8"/>
      <c r="L1373" s="6">
        <v>12</v>
      </c>
      <c r="M1373" s="6"/>
      <c r="N1373" s="8"/>
      <c r="O1373" s="8" t="s">
        <v>38</v>
      </c>
      <c r="P1373" s="11">
        <v>0.0089</v>
      </c>
      <c r="Q1373" s="8" t="s">
        <v>39</v>
      </c>
      <c r="R1373" s="8" t="s">
        <v>592</v>
      </c>
      <c r="S1373" s="8" t="s">
        <v>7548</v>
      </c>
      <c r="T1373" s="8" t="s">
        <v>7549</v>
      </c>
      <c r="U1373" s="8">
        <v>3.32</v>
      </c>
      <c r="V1373" s="8">
        <v>0</v>
      </c>
      <c r="W1373" s="8">
        <v>30</v>
      </c>
      <c r="X1373" s="8">
        <v>0</v>
      </c>
      <c r="Y1373" s="9">
        <f t="shared" si="204"/>
        <v>3.02</v>
      </c>
      <c r="Z1373" s="12">
        <f t="shared" si="205"/>
        <v>0.10067</v>
      </c>
      <c r="AA1373" s="9">
        <f t="shared" si="206"/>
        <v>91.16</v>
      </c>
      <c r="AB1373" s="12">
        <f t="shared" si="207"/>
      </c>
      <c r="AC1373" s="9">
        <f t="shared" si="208"/>
      </c>
      <c r="AD1373" s="12">
        <f t="shared" si="209"/>
        <v>835.71</v>
      </c>
      <c r="AE1373" s="12"/>
    </row>
    <row r="1374" spans="1:31" s="13" customFormat="1" ht="38.25" customHeight="1">
      <c r="A1374" s="6" t="s">
        <v>7550</v>
      </c>
      <c r="B1374" s="7"/>
      <c r="C1374" s="7" t="s">
        <v>7551</v>
      </c>
      <c r="D1374" s="6" t="s">
        <v>7532</v>
      </c>
      <c r="E1374" s="6" t="s">
        <v>7533</v>
      </c>
      <c r="F1374" s="6" t="s">
        <v>7552</v>
      </c>
      <c r="G1374" s="8" t="s">
        <v>6208</v>
      </c>
      <c r="H1374" s="6">
        <v>14660</v>
      </c>
      <c r="I1374" s="9">
        <v>4090.14</v>
      </c>
      <c r="J1374" s="10">
        <v>0.279</v>
      </c>
      <c r="K1374" s="8"/>
      <c r="L1374" s="6">
        <v>12</v>
      </c>
      <c r="M1374" s="6"/>
      <c r="N1374" s="8"/>
      <c r="O1374" s="8" t="s">
        <v>38</v>
      </c>
      <c r="P1374" s="11">
        <v>0.279</v>
      </c>
      <c r="Q1374" s="8" t="s">
        <v>39</v>
      </c>
      <c r="R1374" s="8" t="s">
        <v>592</v>
      </c>
      <c r="S1374" s="8" t="s">
        <v>7553</v>
      </c>
      <c r="T1374" s="8" t="s">
        <v>7554</v>
      </c>
      <c r="U1374" s="8">
        <v>3.2</v>
      </c>
      <c r="V1374" s="8">
        <v>0</v>
      </c>
      <c r="W1374" s="8">
        <v>5</v>
      </c>
      <c r="X1374" s="8">
        <v>0</v>
      </c>
      <c r="Y1374" s="9">
        <f t="shared" si="204"/>
        <v>2.91</v>
      </c>
      <c r="Z1374" s="12">
        <f t="shared" si="205"/>
        <v>0.582</v>
      </c>
      <c r="AA1374" s="9">
        <f t="shared" si="206"/>
        <v>52.06</v>
      </c>
      <c r="AB1374" s="12">
        <f t="shared" si="207"/>
      </c>
      <c r="AC1374" s="9">
        <f t="shared" si="208"/>
      </c>
      <c r="AD1374" s="12">
        <f t="shared" si="209"/>
        <v>4090.1400000000003</v>
      </c>
      <c r="AE1374" s="12"/>
    </row>
    <row r="1375" spans="1:31" s="13" customFormat="1" ht="25.5" customHeight="1">
      <c r="A1375" s="6" t="s">
        <v>7555</v>
      </c>
      <c r="B1375" s="7"/>
      <c r="C1375" s="7" t="s">
        <v>7556</v>
      </c>
      <c r="D1375" s="6" t="s">
        <v>7557</v>
      </c>
      <c r="E1375" s="6" t="s">
        <v>7558</v>
      </c>
      <c r="F1375" s="6" t="s">
        <v>7559</v>
      </c>
      <c r="G1375" s="8" t="s">
        <v>655</v>
      </c>
      <c r="H1375" s="6">
        <v>170</v>
      </c>
      <c r="I1375" s="9">
        <v>171220.85</v>
      </c>
      <c r="J1375" s="10">
        <v>1007.18147</v>
      </c>
      <c r="K1375" s="8"/>
      <c r="L1375" s="6">
        <v>12</v>
      </c>
      <c r="M1375" s="6"/>
      <c r="N1375" s="8"/>
      <c r="O1375" s="8" t="s">
        <v>32</v>
      </c>
      <c r="P1375" s="11">
        <v>1007.18147</v>
      </c>
      <c r="Q1375" s="8" t="s">
        <v>39</v>
      </c>
      <c r="R1375" s="8" t="s">
        <v>86</v>
      </c>
      <c r="S1375" s="8" t="s">
        <v>7560</v>
      </c>
      <c r="T1375" s="8" t="s">
        <v>7561</v>
      </c>
      <c r="U1375" s="8">
        <v>0</v>
      </c>
      <c r="V1375" s="8">
        <v>1007.18</v>
      </c>
      <c r="W1375" s="8">
        <v>1</v>
      </c>
      <c r="X1375" s="8">
        <v>0</v>
      </c>
      <c r="Y1375" s="9">
        <f t="shared" si="204"/>
      </c>
      <c r="Z1375" s="12">
        <f t="shared" si="205"/>
      </c>
      <c r="AA1375" s="9">
        <f t="shared" si="206"/>
      </c>
      <c r="AB1375" s="12">
        <f t="shared" si="207"/>
        <v>1007.18</v>
      </c>
      <c r="AC1375" s="9">
        <f t="shared" si="208"/>
        <v>0</v>
      </c>
      <c r="AD1375" s="12">
        <f t="shared" si="209"/>
        <v>171220.8499</v>
      </c>
      <c r="AE1375" s="12"/>
    </row>
    <row r="1376" spans="1:31" s="13" customFormat="1" ht="38.25" customHeight="1">
      <c r="A1376" s="6" t="s">
        <v>7562</v>
      </c>
      <c r="B1376" s="7"/>
      <c r="C1376" s="7" t="s">
        <v>7563</v>
      </c>
      <c r="D1376" s="6" t="s">
        <v>7564</v>
      </c>
      <c r="E1376" s="6" t="s">
        <v>7565</v>
      </c>
      <c r="F1376" s="6" t="s">
        <v>36</v>
      </c>
      <c r="G1376" s="8" t="s">
        <v>6636</v>
      </c>
      <c r="H1376" s="6">
        <v>16192</v>
      </c>
      <c r="I1376" s="9">
        <v>10921.35</v>
      </c>
      <c r="J1376" s="10">
        <v>0.67449</v>
      </c>
      <c r="K1376" s="8"/>
      <c r="L1376" s="6">
        <v>12</v>
      </c>
      <c r="M1376" s="6"/>
      <c r="N1376" s="8"/>
      <c r="O1376" s="8" t="s">
        <v>32</v>
      </c>
      <c r="P1376" s="11">
        <v>0.67449</v>
      </c>
      <c r="Q1376" s="8" t="s">
        <v>39</v>
      </c>
      <c r="R1376" s="8" t="s">
        <v>86</v>
      </c>
      <c r="S1376" s="8" t="s">
        <v>7566</v>
      </c>
      <c r="T1376" s="8" t="s">
        <v>7567</v>
      </c>
      <c r="U1376" s="8">
        <v>0</v>
      </c>
      <c r="V1376" s="8">
        <v>40.47</v>
      </c>
      <c r="W1376" s="8">
        <v>60</v>
      </c>
      <c r="X1376" s="8">
        <v>0</v>
      </c>
      <c r="Y1376" s="9">
        <f t="shared" si="204"/>
      </c>
      <c r="Z1376" s="12">
        <f t="shared" si="205"/>
      </c>
      <c r="AA1376" s="9">
        <f t="shared" si="206"/>
      </c>
      <c r="AB1376" s="12">
        <f t="shared" si="207"/>
        <v>0.6745</v>
      </c>
      <c r="AC1376" s="9">
        <f t="shared" si="208"/>
        <v>0</v>
      </c>
      <c r="AD1376" s="12">
        <f t="shared" si="209"/>
        <v>10921.34208</v>
      </c>
      <c r="AE1376" s="12"/>
    </row>
    <row r="1377" spans="1:31" s="13" customFormat="1" ht="38.25" customHeight="1">
      <c r="A1377" s="6" t="s">
        <v>7568</v>
      </c>
      <c r="B1377" s="7"/>
      <c r="C1377" s="7" t="s">
        <v>7569</v>
      </c>
      <c r="D1377" s="6" t="s">
        <v>7564</v>
      </c>
      <c r="E1377" s="6" t="s">
        <v>7565</v>
      </c>
      <c r="F1377" s="6" t="s">
        <v>36</v>
      </c>
      <c r="G1377" s="8" t="s">
        <v>6641</v>
      </c>
      <c r="H1377" s="6">
        <v>531360</v>
      </c>
      <c r="I1377" s="9">
        <v>358397.01</v>
      </c>
      <c r="J1377" s="10">
        <v>0.67449</v>
      </c>
      <c r="K1377" s="8"/>
      <c r="L1377" s="6">
        <v>12</v>
      </c>
      <c r="M1377" s="6"/>
      <c r="N1377" s="8"/>
      <c r="O1377" s="8" t="s">
        <v>32</v>
      </c>
      <c r="P1377" s="11">
        <v>0.67449</v>
      </c>
      <c r="Q1377" s="8" t="s">
        <v>39</v>
      </c>
      <c r="R1377" s="8" t="s">
        <v>86</v>
      </c>
      <c r="S1377" s="8" t="s">
        <v>7570</v>
      </c>
      <c r="T1377" s="8" t="s">
        <v>7571</v>
      </c>
      <c r="U1377" s="8">
        <v>0</v>
      </c>
      <c r="V1377" s="8">
        <v>40.47</v>
      </c>
      <c r="W1377" s="8">
        <v>60</v>
      </c>
      <c r="X1377" s="8">
        <v>0</v>
      </c>
      <c r="Y1377" s="9">
        <f t="shared" si="204"/>
      </c>
      <c r="Z1377" s="12">
        <f t="shared" si="205"/>
      </c>
      <c r="AA1377" s="9">
        <f t="shared" si="206"/>
      </c>
      <c r="AB1377" s="12">
        <f t="shared" si="207"/>
        <v>0.6745</v>
      </c>
      <c r="AC1377" s="9">
        <f t="shared" si="208"/>
        <v>0</v>
      </c>
      <c r="AD1377" s="12">
        <f t="shared" si="209"/>
        <v>358397.0064</v>
      </c>
      <c r="AE1377" s="12"/>
    </row>
    <row r="1378" spans="1:31" s="13" customFormat="1" ht="38.25" customHeight="1">
      <c r="A1378" s="6" t="s">
        <v>7572</v>
      </c>
      <c r="B1378" s="7"/>
      <c r="C1378" s="7" t="s">
        <v>7573</v>
      </c>
      <c r="D1378" s="6" t="s">
        <v>7574</v>
      </c>
      <c r="E1378" s="6" t="s">
        <v>7575</v>
      </c>
      <c r="F1378" s="6" t="s">
        <v>36</v>
      </c>
      <c r="G1378" s="8" t="s">
        <v>201</v>
      </c>
      <c r="H1378" s="6">
        <v>539952</v>
      </c>
      <c r="I1378" s="9">
        <v>364181.43</v>
      </c>
      <c r="J1378" s="10">
        <v>0.67447</v>
      </c>
      <c r="K1378" s="8"/>
      <c r="L1378" s="6">
        <v>12</v>
      </c>
      <c r="M1378" s="6"/>
      <c r="N1378" s="8"/>
      <c r="O1378" s="8" t="s">
        <v>32</v>
      </c>
      <c r="P1378" s="11">
        <v>0.67447</v>
      </c>
      <c r="Q1378" s="8" t="s">
        <v>39</v>
      </c>
      <c r="R1378" s="8" t="s">
        <v>86</v>
      </c>
      <c r="S1378" s="8" t="s">
        <v>7576</v>
      </c>
      <c r="T1378" s="8" t="s">
        <v>7577</v>
      </c>
      <c r="U1378" s="8">
        <v>0</v>
      </c>
      <c r="V1378" s="8">
        <v>37.77</v>
      </c>
      <c r="W1378" s="8">
        <v>56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0.67446</v>
      </c>
      <c r="AC1378" s="9">
        <f t="shared" si="208"/>
        <v>0</v>
      </c>
      <c r="AD1378" s="12">
        <f t="shared" si="209"/>
        <v>364181.42544</v>
      </c>
      <c r="AE1378" s="12"/>
    </row>
    <row r="1379" spans="1:31" s="13" customFormat="1" ht="38.25" customHeight="1">
      <c r="A1379" s="6" t="s">
        <v>7578</v>
      </c>
      <c r="B1379" s="7"/>
      <c r="C1379" s="7" t="s">
        <v>7579</v>
      </c>
      <c r="D1379" s="6" t="s">
        <v>7580</v>
      </c>
      <c r="E1379" s="6" t="s">
        <v>7581</v>
      </c>
      <c r="F1379" s="6" t="s">
        <v>36</v>
      </c>
      <c r="G1379" s="8" t="s">
        <v>201</v>
      </c>
      <c r="H1379" s="6">
        <v>1920</v>
      </c>
      <c r="I1379" s="9">
        <v>252.68</v>
      </c>
      <c r="J1379" s="10">
        <v>0.1316</v>
      </c>
      <c r="K1379" s="8"/>
      <c r="L1379" s="6">
        <v>12</v>
      </c>
      <c r="M1379" s="6"/>
      <c r="N1379" s="8"/>
      <c r="O1379" s="8" t="s">
        <v>32</v>
      </c>
      <c r="P1379" s="11">
        <v>0.1316</v>
      </c>
      <c r="Q1379" s="8" t="s">
        <v>39</v>
      </c>
      <c r="R1379" s="8" t="s">
        <v>103</v>
      </c>
      <c r="S1379" s="8" t="s">
        <v>7582</v>
      </c>
      <c r="T1379" s="8" t="s">
        <v>7583</v>
      </c>
      <c r="U1379" s="8">
        <v>8.6</v>
      </c>
      <c r="V1379" s="8">
        <v>0</v>
      </c>
      <c r="W1379" s="8">
        <v>24</v>
      </c>
      <c r="X1379" s="8">
        <v>0</v>
      </c>
      <c r="Y1379" s="9">
        <f t="shared" si="204"/>
        <v>7.82</v>
      </c>
      <c r="Z1379" s="12">
        <f t="shared" si="205"/>
        <v>0.32583</v>
      </c>
      <c r="AA1379" s="9">
        <f t="shared" si="206"/>
        <v>59.61</v>
      </c>
      <c r="AB1379" s="12">
        <f t="shared" si="207"/>
      </c>
      <c r="AC1379" s="9">
        <f t="shared" si="208"/>
      </c>
      <c r="AD1379" s="12">
        <f t="shared" si="209"/>
        <v>252.672</v>
      </c>
      <c r="AE1379" s="12"/>
    </row>
    <row r="1380" spans="1:31" s="13" customFormat="1" ht="25.5" customHeight="1">
      <c r="A1380" s="6" t="s">
        <v>7584</v>
      </c>
      <c r="B1380" s="7"/>
      <c r="C1380" s="7" t="s">
        <v>7585</v>
      </c>
      <c r="D1380" s="6" t="s">
        <v>7586</v>
      </c>
      <c r="E1380" s="6" t="s">
        <v>7587</v>
      </c>
      <c r="F1380" s="6" t="s">
        <v>195</v>
      </c>
      <c r="G1380" s="8" t="s">
        <v>7588</v>
      </c>
      <c r="H1380" s="6">
        <v>374</v>
      </c>
      <c r="I1380" s="9">
        <v>414216.48</v>
      </c>
      <c r="J1380" s="10">
        <v>1105.56</v>
      </c>
      <c r="K1380" s="8"/>
      <c r="L1380" s="6">
        <v>12</v>
      </c>
      <c r="M1380" s="6"/>
      <c r="N1380" s="8"/>
      <c r="O1380" s="8" t="s">
        <v>48</v>
      </c>
      <c r="P1380" s="11">
        <v>1105.56</v>
      </c>
      <c r="Q1380" s="8" t="s">
        <v>39</v>
      </c>
      <c r="R1380" s="8" t="s">
        <v>1316</v>
      </c>
      <c r="S1380" s="8" t="s">
        <v>7589</v>
      </c>
      <c r="T1380" s="8" t="s">
        <v>7590</v>
      </c>
      <c r="U1380" s="8">
        <v>0</v>
      </c>
      <c r="V1380" s="8">
        <v>1105.56</v>
      </c>
      <c r="W1380" s="8">
        <v>1</v>
      </c>
      <c r="X1380" s="8">
        <v>0</v>
      </c>
      <c r="Y1380" s="9">
        <f t="shared" si="204"/>
      </c>
      <c r="Z1380" s="12">
        <f t="shared" si="205"/>
      </c>
      <c r="AA1380" s="9">
        <f t="shared" si="206"/>
      </c>
      <c r="AB1380" s="12">
        <f t="shared" si="207"/>
        <v>1105.56</v>
      </c>
      <c r="AC1380" s="9">
        <f t="shared" si="208"/>
        <v>0</v>
      </c>
      <c r="AD1380" s="12">
        <f t="shared" si="209"/>
        <v>413479.44</v>
      </c>
      <c r="AE1380" s="12"/>
    </row>
    <row r="1381" spans="1:31" s="13" customFormat="1" ht="25.5" customHeight="1">
      <c r="A1381" s="6" t="s">
        <v>7591</v>
      </c>
      <c r="B1381" s="7"/>
      <c r="C1381" s="7" t="s">
        <v>7592</v>
      </c>
      <c r="D1381" s="6" t="s">
        <v>7586</v>
      </c>
      <c r="E1381" s="6" t="s">
        <v>7587</v>
      </c>
      <c r="F1381" s="6" t="s">
        <v>195</v>
      </c>
      <c r="G1381" s="8" t="s">
        <v>7593</v>
      </c>
      <c r="H1381" s="6">
        <v>158</v>
      </c>
      <c r="I1381" s="9">
        <v>34935.38</v>
      </c>
      <c r="J1381" s="10">
        <v>221.11</v>
      </c>
      <c r="K1381" s="8"/>
      <c r="L1381" s="6">
        <v>12</v>
      </c>
      <c r="M1381" s="6"/>
      <c r="N1381" s="8"/>
      <c r="O1381" s="8" t="s">
        <v>48</v>
      </c>
      <c r="P1381" s="11">
        <v>221.11</v>
      </c>
      <c r="Q1381" s="8" t="s">
        <v>39</v>
      </c>
      <c r="R1381" s="8" t="s">
        <v>1316</v>
      </c>
      <c r="S1381" s="8" t="s">
        <v>7594</v>
      </c>
      <c r="T1381" s="8" t="s">
        <v>7595</v>
      </c>
      <c r="U1381" s="8">
        <v>0</v>
      </c>
      <c r="V1381" s="8">
        <v>221.11</v>
      </c>
      <c r="W1381" s="8">
        <v>1</v>
      </c>
      <c r="X1381" s="8">
        <v>0</v>
      </c>
      <c r="Y1381" s="9">
        <f t="shared" si="204"/>
      </c>
      <c r="Z1381" s="12">
        <f t="shared" si="205"/>
      </c>
      <c r="AA1381" s="9">
        <f t="shared" si="206"/>
      </c>
      <c r="AB1381" s="12">
        <f t="shared" si="207"/>
        <v>221.11</v>
      </c>
      <c r="AC1381" s="9">
        <f t="shared" si="208"/>
        <v>0</v>
      </c>
      <c r="AD1381" s="12">
        <f t="shared" si="209"/>
        <v>34935.380000000005</v>
      </c>
      <c r="AE1381" s="12"/>
    </row>
    <row r="1382" spans="1:31" s="13" customFormat="1" ht="25.5" customHeight="1">
      <c r="A1382" s="6" t="s">
        <v>7596</v>
      </c>
      <c r="B1382" s="7"/>
      <c r="C1382" s="7" t="s">
        <v>7597</v>
      </c>
      <c r="D1382" s="6" t="s">
        <v>7598</v>
      </c>
      <c r="E1382" s="6" t="s">
        <v>7599</v>
      </c>
      <c r="F1382" s="6"/>
      <c r="G1382" s="8"/>
      <c r="H1382" s="6" t="s">
        <v>182</v>
      </c>
      <c r="I1382" s="9">
        <v>578865.74</v>
      </c>
      <c r="J1382" s="10">
        <v>0</v>
      </c>
      <c r="K1382" s="8"/>
      <c r="L1382" s="6">
        <v>12</v>
      </c>
      <c r="M1382" s="6"/>
      <c r="N1382" s="8"/>
      <c r="O1382" s="8"/>
      <c r="P1382" s="11">
        <v>578795.97576</v>
      </c>
      <c r="Q1382" s="8" t="s">
        <v>39</v>
      </c>
      <c r="R1382" s="8" t="s">
        <v>1316</v>
      </c>
      <c r="S1382" s="8"/>
      <c r="T1382" s="8"/>
      <c r="U1382" s="8"/>
      <c r="V1382" s="8">
        <v>0</v>
      </c>
      <c r="W1382" s="8"/>
      <c r="X1382" s="8">
        <v>0</v>
      </c>
      <c r="Y1382" s="9">
        <f t="shared" si="204"/>
      </c>
      <c r="Z1382" s="12">
        <f t="shared" si="205"/>
      </c>
      <c r="AA1382" s="9">
        <f t="shared" si="206"/>
      </c>
      <c r="AB1382" s="12">
        <f t="shared" si="207"/>
      </c>
      <c r="AC1382" s="9">
        <f t="shared" si="208"/>
      </c>
      <c r="AD1382" s="12">
        <f t="shared" si="209"/>
      </c>
      <c r="AE1382" s="12"/>
    </row>
    <row r="1383" spans="1:31" s="13" customFormat="1" ht="38.25" customHeight="1">
      <c r="A1383" s="6" t="s">
        <v>7596</v>
      </c>
      <c r="B1383" s="7" t="s">
        <v>263</v>
      </c>
      <c r="C1383" s="7"/>
      <c r="D1383" s="6" t="s">
        <v>7598</v>
      </c>
      <c r="E1383" s="6" t="s">
        <v>7599</v>
      </c>
      <c r="F1383" s="6" t="s">
        <v>36</v>
      </c>
      <c r="G1383" s="8" t="s">
        <v>917</v>
      </c>
      <c r="H1383" s="6">
        <v>5106</v>
      </c>
      <c r="I1383" s="9">
        <v>578865.74</v>
      </c>
      <c r="J1383" s="10">
        <v>31.23</v>
      </c>
      <c r="K1383" s="8"/>
      <c r="L1383" s="6">
        <v>12</v>
      </c>
      <c r="M1383" s="6"/>
      <c r="N1383" s="8"/>
      <c r="O1383" s="8" t="s">
        <v>32</v>
      </c>
      <c r="P1383" s="11">
        <v>31.22272</v>
      </c>
      <c r="Q1383" s="8" t="s">
        <v>39</v>
      </c>
      <c r="R1383" s="8" t="s">
        <v>1316</v>
      </c>
      <c r="S1383" s="8" t="s">
        <v>7600</v>
      </c>
      <c r="T1383" s="8" t="s">
        <v>7601</v>
      </c>
      <c r="U1383" s="8">
        <v>68.69</v>
      </c>
      <c r="V1383" s="8">
        <v>0</v>
      </c>
      <c r="W1383" s="8">
        <v>1</v>
      </c>
      <c r="X1383" s="8">
        <v>0</v>
      </c>
      <c r="Y1383" s="9">
        <f t="shared" si="204"/>
        <v>62.45</v>
      </c>
      <c r="Z1383" s="12">
        <f t="shared" si="205"/>
        <v>62.45</v>
      </c>
      <c r="AA1383" s="9">
        <f t="shared" si="206"/>
        <v>50</v>
      </c>
      <c r="AB1383" s="12">
        <f t="shared" si="207"/>
      </c>
      <c r="AC1383" s="9">
        <f t="shared" si="208"/>
      </c>
      <c r="AD1383" s="12">
        <f t="shared" si="209"/>
        <v>159423.20832</v>
      </c>
      <c r="AE1383" s="12"/>
    </row>
    <row r="1384" spans="1:31" s="13" customFormat="1" ht="38.25" customHeight="1">
      <c r="A1384" s="6" t="s">
        <v>7596</v>
      </c>
      <c r="B1384" s="7" t="s">
        <v>266</v>
      </c>
      <c r="C1384" s="7"/>
      <c r="D1384" s="6" t="s">
        <v>7598</v>
      </c>
      <c r="E1384" s="6" t="s">
        <v>7599</v>
      </c>
      <c r="F1384" s="6" t="s">
        <v>36</v>
      </c>
      <c r="G1384" s="8" t="s">
        <v>1680</v>
      </c>
      <c r="H1384" s="6">
        <v>8954</v>
      </c>
      <c r="I1384" s="9">
        <v>578865.74</v>
      </c>
      <c r="J1384" s="10">
        <v>46.84</v>
      </c>
      <c r="K1384" s="8"/>
      <c r="L1384" s="6">
        <v>12</v>
      </c>
      <c r="M1384" s="6"/>
      <c r="N1384" s="8"/>
      <c r="O1384" s="8" t="s">
        <v>32</v>
      </c>
      <c r="P1384" s="11">
        <v>46.83636</v>
      </c>
      <c r="Q1384" s="8" t="s">
        <v>39</v>
      </c>
      <c r="R1384" s="8" t="s">
        <v>1316</v>
      </c>
      <c r="S1384" s="8" t="s">
        <v>7602</v>
      </c>
      <c r="T1384" s="8" t="s">
        <v>7603</v>
      </c>
      <c r="U1384" s="8">
        <v>103.04</v>
      </c>
      <c r="V1384" s="8">
        <v>0</v>
      </c>
      <c r="W1384" s="8">
        <v>1</v>
      </c>
      <c r="X1384" s="8">
        <v>0</v>
      </c>
      <c r="Y1384" s="9">
        <f t="shared" si="204"/>
        <v>93.67</v>
      </c>
      <c r="Z1384" s="12">
        <f t="shared" si="205"/>
        <v>93.67</v>
      </c>
      <c r="AA1384" s="9">
        <f t="shared" si="206"/>
        <v>50</v>
      </c>
      <c r="AB1384" s="12">
        <f t="shared" si="207"/>
      </c>
      <c r="AC1384" s="9">
        <f t="shared" si="208"/>
      </c>
      <c r="AD1384" s="12">
        <f t="shared" si="209"/>
        <v>419372.76743999997</v>
      </c>
      <c r="AE1384" s="12"/>
    </row>
    <row r="1385" spans="1:31" s="13" customFormat="1" ht="25.5" customHeight="1">
      <c r="A1385" s="6" t="s">
        <v>7604</v>
      </c>
      <c r="B1385" s="7"/>
      <c r="C1385" s="7" t="s">
        <v>7605</v>
      </c>
      <c r="D1385" s="6" t="s">
        <v>7598</v>
      </c>
      <c r="E1385" s="6" t="s">
        <v>7599</v>
      </c>
      <c r="F1385" s="6"/>
      <c r="G1385" s="8"/>
      <c r="H1385" s="6" t="s">
        <v>182</v>
      </c>
      <c r="I1385" s="9">
        <v>47498.37</v>
      </c>
      <c r="J1385" s="10">
        <v>0</v>
      </c>
      <c r="K1385" s="8"/>
      <c r="L1385" s="6">
        <v>12</v>
      </c>
      <c r="M1385" s="6"/>
      <c r="N1385" s="8"/>
      <c r="O1385" s="8"/>
      <c r="P1385" s="11">
        <v>44595.719999999994</v>
      </c>
      <c r="Q1385" s="8" t="s">
        <v>39</v>
      </c>
      <c r="R1385" s="8" t="s">
        <v>1316</v>
      </c>
      <c r="S1385" s="8"/>
      <c r="T1385" s="8"/>
      <c r="U1385" s="8"/>
      <c r="V1385" s="8">
        <v>0</v>
      </c>
      <c r="W1385" s="8"/>
      <c r="X1385" s="8">
        <v>0</v>
      </c>
      <c r="Y1385" s="9">
        <f t="shared" si="204"/>
      </c>
      <c r="Z1385" s="12">
        <f t="shared" si="205"/>
      </c>
      <c r="AA1385" s="9">
        <f t="shared" si="206"/>
      </c>
      <c r="AB1385" s="12">
        <f t="shared" si="207"/>
      </c>
      <c r="AC1385" s="9">
        <f t="shared" si="208"/>
      </c>
      <c r="AD1385" s="12">
        <f t="shared" si="209"/>
      </c>
      <c r="AE1385" s="12"/>
    </row>
    <row r="1386" spans="1:31" s="13" customFormat="1" ht="38.25" customHeight="1">
      <c r="A1386" s="6" t="s">
        <v>7604</v>
      </c>
      <c r="B1386" s="7" t="s">
        <v>263</v>
      </c>
      <c r="C1386" s="7"/>
      <c r="D1386" s="6" t="s">
        <v>7598</v>
      </c>
      <c r="E1386" s="6" t="s">
        <v>7599</v>
      </c>
      <c r="F1386" s="6" t="s">
        <v>195</v>
      </c>
      <c r="G1386" s="8" t="s">
        <v>7606</v>
      </c>
      <c r="H1386" s="6">
        <v>1564</v>
      </c>
      <c r="I1386" s="9">
        <v>47498.37</v>
      </c>
      <c r="J1386" s="10">
        <v>3.59999</v>
      </c>
      <c r="K1386" s="8"/>
      <c r="L1386" s="6">
        <v>12</v>
      </c>
      <c r="M1386" s="6"/>
      <c r="N1386" s="8"/>
      <c r="O1386" s="8" t="s">
        <v>32</v>
      </c>
      <c r="P1386" s="11">
        <v>3.38</v>
      </c>
      <c r="Q1386" s="8" t="s">
        <v>39</v>
      </c>
      <c r="R1386" s="8" t="s">
        <v>1316</v>
      </c>
      <c r="S1386" s="8" t="s">
        <v>7607</v>
      </c>
      <c r="T1386" s="8" t="s">
        <v>7608</v>
      </c>
      <c r="U1386" s="8">
        <v>35.99</v>
      </c>
      <c r="V1386" s="8">
        <v>0</v>
      </c>
      <c r="W1386" s="8">
        <v>1</v>
      </c>
      <c r="X1386" s="8">
        <v>0</v>
      </c>
      <c r="Y1386" s="9">
        <f t="shared" si="204"/>
        <v>32.72</v>
      </c>
      <c r="Z1386" s="12">
        <f t="shared" si="205"/>
        <v>32.72</v>
      </c>
      <c r="AA1386" s="9">
        <f t="shared" si="206"/>
        <v>89.67</v>
      </c>
      <c r="AB1386" s="12">
        <f t="shared" si="207"/>
      </c>
      <c r="AC1386" s="9">
        <f t="shared" si="208"/>
      </c>
      <c r="AD1386" s="12">
        <f t="shared" si="209"/>
        <v>5286.32</v>
      </c>
      <c r="AE1386" s="12"/>
    </row>
    <row r="1387" spans="1:31" s="13" customFormat="1" ht="38.25" customHeight="1">
      <c r="A1387" s="6" t="s">
        <v>7604</v>
      </c>
      <c r="B1387" s="7" t="s">
        <v>266</v>
      </c>
      <c r="C1387" s="7"/>
      <c r="D1387" s="6" t="s">
        <v>7598</v>
      </c>
      <c r="E1387" s="6" t="s">
        <v>7599</v>
      </c>
      <c r="F1387" s="6" t="s">
        <v>195</v>
      </c>
      <c r="G1387" s="8" t="s">
        <v>7609</v>
      </c>
      <c r="H1387" s="6">
        <v>2326</v>
      </c>
      <c r="I1387" s="9">
        <v>47498.37</v>
      </c>
      <c r="J1387" s="10">
        <v>17.99999</v>
      </c>
      <c r="K1387" s="8"/>
      <c r="L1387" s="6">
        <v>12</v>
      </c>
      <c r="M1387" s="6"/>
      <c r="N1387" s="8"/>
      <c r="O1387" s="8" t="s">
        <v>32</v>
      </c>
      <c r="P1387" s="11">
        <v>16.9</v>
      </c>
      <c r="Q1387" s="8" t="s">
        <v>39</v>
      </c>
      <c r="R1387" s="8" t="s">
        <v>1316</v>
      </c>
      <c r="S1387" s="8" t="s">
        <v>7610</v>
      </c>
      <c r="T1387" s="8" t="s">
        <v>7611</v>
      </c>
      <c r="U1387" s="8">
        <v>167.71</v>
      </c>
      <c r="V1387" s="8">
        <v>0</v>
      </c>
      <c r="W1387" s="8">
        <v>1</v>
      </c>
      <c r="X1387" s="8">
        <v>0</v>
      </c>
      <c r="Y1387" s="9">
        <f t="shared" si="204"/>
        <v>152.46</v>
      </c>
      <c r="Z1387" s="12">
        <f t="shared" si="205"/>
        <v>152.46</v>
      </c>
      <c r="AA1387" s="9">
        <f t="shared" si="206"/>
        <v>88.92</v>
      </c>
      <c r="AB1387" s="12">
        <f t="shared" si="207"/>
      </c>
      <c r="AC1387" s="9">
        <f t="shared" si="208"/>
      </c>
      <c r="AD1387" s="12">
        <f t="shared" si="209"/>
        <v>39309.399999999994</v>
      </c>
      <c r="AE1387" s="12"/>
    </row>
    <row r="1388" spans="1:31" s="13" customFormat="1" ht="38.25" customHeight="1">
      <c r="A1388" s="6" t="s">
        <v>7612</v>
      </c>
      <c r="B1388" s="7"/>
      <c r="C1388" s="7" t="s">
        <v>7613</v>
      </c>
      <c r="D1388" s="6" t="s">
        <v>7614</v>
      </c>
      <c r="E1388" s="6" t="s">
        <v>7615</v>
      </c>
      <c r="F1388" s="6" t="s">
        <v>36</v>
      </c>
      <c r="G1388" s="8" t="s">
        <v>99</v>
      </c>
      <c r="H1388" s="6">
        <v>29624</v>
      </c>
      <c r="I1388" s="9">
        <v>1118877.16</v>
      </c>
      <c r="J1388" s="10">
        <v>37.76928</v>
      </c>
      <c r="K1388" s="8"/>
      <c r="L1388" s="6">
        <v>12</v>
      </c>
      <c r="M1388" s="6"/>
      <c r="N1388" s="8"/>
      <c r="O1388" s="8" t="s">
        <v>48</v>
      </c>
      <c r="P1388" s="11">
        <v>37.76928</v>
      </c>
      <c r="Q1388" s="8" t="s">
        <v>39</v>
      </c>
      <c r="R1388" s="8" t="s">
        <v>588</v>
      </c>
      <c r="S1388" s="8" t="s">
        <v>7616</v>
      </c>
      <c r="T1388" s="8" t="s">
        <v>7617</v>
      </c>
      <c r="U1388" s="8">
        <v>0</v>
      </c>
      <c r="V1388" s="8">
        <v>1057.54</v>
      </c>
      <c r="W1388" s="8">
        <v>28</v>
      </c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  <v>37.76929</v>
      </c>
      <c r="AC1388" s="9">
        <f t="shared" si="208"/>
        <v>0</v>
      </c>
      <c r="AD1388" s="12">
        <f t="shared" si="209"/>
        <v>1118877.15072</v>
      </c>
      <c r="AE1388" s="12"/>
    </row>
    <row r="1389" spans="1:31" s="13" customFormat="1" ht="38.25" customHeight="1">
      <c r="A1389" s="6" t="s">
        <v>7618</v>
      </c>
      <c r="B1389" s="7"/>
      <c r="C1389" s="7" t="s">
        <v>7619</v>
      </c>
      <c r="D1389" s="6" t="s">
        <v>7614</v>
      </c>
      <c r="E1389" s="6" t="s">
        <v>7615</v>
      </c>
      <c r="F1389" s="6" t="s">
        <v>36</v>
      </c>
      <c r="G1389" s="8" t="s">
        <v>201</v>
      </c>
      <c r="H1389" s="6">
        <v>4032</v>
      </c>
      <c r="I1389" s="9">
        <v>38070.71</v>
      </c>
      <c r="J1389" s="10">
        <v>9.44214</v>
      </c>
      <c r="K1389" s="8"/>
      <c r="L1389" s="6">
        <v>12</v>
      </c>
      <c r="M1389" s="6"/>
      <c r="N1389" s="8"/>
      <c r="O1389" s="8" t="s">
        <v>48</v>
      </c>
      <c r="P1389" s="11">
        <v>9.44214</v>
      </c>
      <c r="Q1389" s="8" t="s">
        <v>39</v>
      </c>
      <c r="R1389" s="8" t="s">
        <v>588</v>
      </c>
      <c r="S1389" s="8" t="s">
        <v>7620</v>
      </c>
      <c r="T1389" s="8" t="s">
        <v>7621</v>
      </c>
      <c r="U1389" s="8">
        <v>0</v>
      </c>
      <c r="V1389" s="8">
        <v>264.38</v>
      </c>
      <c r="W1389" s="8">
        <v>28</v>
      </c>
      <c r="X1389" s="8">
        <v>0</v>
      </c>
      <c r="Y1389" s="9">
        <f t="shared" si="204"/>
      </c>
      <c r="Z1389" s="12">
        <f t="shared" si="205"/>
      </c>
      <c r="AA1389" s="9">
        <f t="shared" si="206"/>
      </c>
      <c r="AB1389" s="12">
        <f t="shared" si="207"/>
        <v>9.44214</v>
      </c>
      <c r="AC1389" s="9">
        <f t="shared" si="208"/>
        <v>0</v>
      </c>
      <c r="AD1389" s="12">
        <f t="shared" si="209"/>
        <v>38070.70848</v>
      </c>
      <c r="AE1389" s="12"/>
    </row>
    <row r="1390" spans="1:31" s="13" customFormat="1" ht="25.5" customHeight="1">
      <c r="A1390" s="6" t="s">
        <v>7622</v>
      </c>
      <c r="B1390" s="7"/>
      <c r="C1390" s="7" t="s">
        <v>7623</v>
      </c>
      <c r="D1390" s="6" t="s">
        <v>7614</v>
      </c>
      <c r="E1390" s="6" t="s">
        <v>7615</v>
      </c>
      <c r="F1390" s="6" t="s">
        <v>7624</v>
      </c>
      <c r="G1390" s="8" t="s">
        <v>1778</v>
      </c>
      <c r="H1390" s="6">
        <v>28</v>
      </c>
      <c r="I1390" s="9">
        <v>14805.56</v>
      </c>
      <c r="J1390" s="10">
        <v>528.77</v>
      </c>
      <c r="K1390" s="8"/>
      <c r="L1390" s="6">
        <v>12</v>
      </c>
      <c r="M1390" s="6"/>
      <c r="N1390" s="8"/>
      <c r="O1390" s="8" t="s">
        <v>48</v>
      </c>
      <c r="P1390" s="11">
        <v>528.77</v>
      </c>
      <c r="Q1390" s="8" t="s">
        <v>39</v>
      </c>
      <c r="R1390" s="8" t="s">
        <v>588</v>
      </c>
      <c r="S1390" s="8" t="s">
        <v>7625</v>
      </c>
      <c r="T1390" s="8" t="s">
        <v>7626</v>
      </c>
      <c r="U1390" s="8">
        <v>0</v>
      </c>
      <c r="V1390" s="8">
        <v>528.77</v>
      </c>
      <c r="W1390" s="8">
        <v>1</v>
      </c>
      <c r="X1390" s="8">
        <v>0</v>
      </c>
      <c r="Y1390" s="9">
        <f t="shared" si="204"/>
      </c>
      <c r="Z1390" s="12">
        <f t="shared" si="205"/>
      </c>
      <c r="AA1390" s="9">
        <f t="shared" si="206"/>
      </c>
      <c r="AB1390" s="12">
        <f t="shared" si="207"/>
        <v>528.77</v>
      </c>
      <c r="AC1390" s="9">
        <f t="shared" si="208"/>
        <v>0</v>
      </c>
      <c r="AD1390" s="12">
        <f t="shared" si="209"/>
        <v>14805.56</v>
      </c>
      <c r="AE1390" s="12"/>
    </row>
    <row r="1391" spans="1:31" s="13" customFormat="1" ht="25.5" customHeight="1">
      <c r="A1391" s="6" t="s">
        <v>7627</v>
      </c>
      <c r="B1391" s="7"/>
      <c r="C1391" s="7" t="s">
        <v>7628</v>
      </c>
      <c r="D1391" s="6" t="s">
        <v>7614</v>
      </c>
      <c r="E1391" s="6" t="s">
        <v>7615</v>
      </c>
      <c r="F1391" s="6" t="s">
        <v>426</v>
      </c>
      <c r="G1391" s="8" t="s">
        <v>99</v>
      </c>
      <c r="H1391" s="6">
        <v>7516</v>
      </c>
      <c r="I1391" s="9">
        <v>844873.56</v>
      </c>
      <c r="J1391" s="10">
        <v>112.41</v>
      </c>
      <c r="K1391" s="8"/>
      <c r="L1391" s="6">
        <v>12</v>
      </c>
      <c r="M1391" s="6"/>
      <c r="N1391" s="8"/>
      <c r="O1391" s="8" t="s">
        <v>48</v>
      </c>
      <c r="P1391" s="11">
        <v>112.41</v>
      </c>
      <c r="Q1391" s="8" t="s">
        <v>39</v>
      </c>
      <c r="R1391" s="8" t="s">
        <v>588</v>
      </c>
      <c r="S1391" s="8" t="s">
        <v>7629</v>
      </c>
      <c r="T1391" s="8" t="s">
        <v>7630</v>
      </c>
      <c r="U1391" s="8">
        <v>0</v>
      </c>
      <c r="V1391" s="8">
        <v>112.41</v>
      </c>
      <c r="W1391" s="8">
        <v>1</v>
      </c>
      <c r="X1391" s="8">
        <v>0</v>
      </c>
      <c r="Y1391" s="9">
        <f t="shared" si="204"/>
      </c>
      <c r="Z1391" s="12">
        <f t="shared" si="205"/>
      </c>
      <c r="AA1391" s="9">
        <f t="shared" si="206"/>
      </c>
      <c r="AB1391" s="12">
        <f t="shared" si="207"/>
        <v>112.41</v>
      </c>
      <c r="AC1391" s="9">
        <f t="shared" si="208"/>
        <v>0</v>
      </c>
      <c r="AD1391" s="12">
        <f t="shared" si="209"/>
        <v>844873.5599999999</v>
      </c>
      <c r="AE1391" s="12"/>
    </row>
    <row r="1392" spans="1:31" s="13" customFormat="1" ht="38.25" customHeight="1">
      <c r="A1392" s="6" t="s">
        <v>7631</v>
      </c>
      <c r="B1392" s="7"/>
      <c r="C1392" s="7" t="s">
        <v>7632</v>
      </c>
      <c r="D1392" s="6" t="s">
        <v>7633</v>
      </c>
      <c r="E1392" s="6" t="s">
        <v>7634</v>
      </c>
      <c r="F1392" s="6" t="s">
        <v>36</v>
      </c>
      <c r="G1392" s="8" t="s">
        <v>306</v>
      </c>
      <c r="H1392" s="6">
        <v>658860</v>
      </c>
      <c r="I1392" s="9">
        <v>21663.32</v>
      </c>
      <c r="J1392" s="10">
        <v>0.03288</v>
      </c>
      <c r="K1392" s="8"/>
      <c r="L1392" s="6">
        <v>12</v>
      </c>
      <c r="M1392" s="6"/>
      <c r="N1392" s="8"/>
      <c r="O1392" s="8" t="s">
        <v>32</v>
      </c>
      <c r="P1392" s="11">
        <v>0.03288</v>
      </c>
      <c r="Q1392" s="8" t="s">
        <v>39</v>
      </c>
      <c r="R1392" s="8" t="s">
        <v>61</v>
      </c>
      <c r="S1392" s="8" t="s">
        <v>7635</v>
      </c>
      <c r="T1392" s="8" t="s">
        <v>7636</v>
      </c>
      <c r="U1392" s="8">
        <v>2.17</v>
      </c>
      <c r="V1392" s="8">
        <v>0</v>
      </c>
      <c r="W1392" s="8">
        <v>30</v>
      </c>
      <c r="X1392" s="8">
        <v>0</v>
      </c>
      <c r="Y1392" s="9">
        <f t="shared" si="204"/>
        <v>1.97</v>
      </c>
      <c r="Z1392" s="12">
        <f t="shared" si="205"/>
        <v>0.06567</v>
      </c>
      <c r="AA1392" s="9">
        <f t="shared" si="206"/>
        <v>49.93</v>
      </c>
      <c r="AB1392" s="12">
        <f t="shared" si="207"/>
      </c>
      <c r="AC1392" s="9">
        <f t="shared" si="208"/>
      </c>
      <c r="AD1392" s="12">
        <f t="shared" si="209"/>
        <v>21663.3168</v>
      </c>
      <c r="AE1392" s="12"/>
    </row>
    <row r="1393" spans="1:31" s="13" customFormat="1" ht="25.5" customHeight="1">
      <c r="A1393" s="6" t="s">
        <v>7637</v>
      </c>
      <c r="B1393" s="7"/>
      <c r="C1393" s="7" t="s">
        <v>7638</v>
      </c>
      <c r="D1393" s="6" t="s">
        <v>7639</v>
      </c>
      <c r="E1393" s="6" t="s">
        <v>7640</v>
      </c>
      <c r="F1393" s="6" t="s">
        <v>7641</v>
      </c>
      <c r="G1393" s="8" t="s">
        <v>7642</v>
      </c>
      <c r="H1393" s="6">
        <v>240</v>
      </c>
      <c r="I1393" s="9">
        <v>76824</v>
      </c>
      <c r="J1393" s="10">
        <v>320.1</v>
      </c>
      <c r="K1393" s="8"/>
      <c r="L1393" s="6">
        <v>12</v>
      </c>
      <c r="M1393" s="6"/>
      <c r="N1393" s="8"/>
      <c r="O1393" s="8" t="s">
        <v>32</v>
      </c>
      <c r="P1393" s="11">
        <v>320.1</v>
      </c>
      <c r="Q1393" s="8" t="s">
        <v>39</v>
      </c>
      <c r="R1393" s="8" t="s">
        <v>1461</v>
      </c>
      <c r="S1393" s="8" t="s">
        <v>7643</v>
      </c>
      <c r="T1393" s="8" t="s">
        <v>7644</v>
      </c>
      <c r="U1393" s="8">
        <v>0</v>
      </c>
      <c r="V1393" s="8">
        <v>320.1</v>
      </c>
      <c r="W1393" s="8">
        <v>1</v>
      </c>
      <c r="X1393" s="8">
        <v>0</v>
      </c>
      <c r="Y1393" s="9">
        <f t="shared" si="204"/>
      </c>
      <c r="Z1393" s="12">
        <f t="shared" si="205"/>
      </c>
      <c r="AA1393" s="9">
        <f t="shared" si="206"/>
      </c>
      <c r="AB1393" s="12">
        <f t="shared" si="207"/>
        <v>320.1</v>
      </c>
      <c r="AC1393" s="9">
        <f t="shared" si="208"/>
        <v>0</v>
      </c>
      <c r="AD1393" s="12">
        <f t="shared" si="209"/>
        <v>76824</v>
      </c>
      <c r="AE1393" s="12"/>
    </row>
    <row r="1394" spans="1:31" s="13" customFormat="1" ht="38.25" customHeight="1">
      <c r="A1394" s="6" t="s">
        <v>7645</v>
      </c>
      <c r="B1394" s="7"/>
      <c r="C1394" s="7" t="s">
        <v>7646</v>
      </c>
      <c r="D1394" s="6" t="s">
        <v>7647</v>
      </c>
      <c r="E1394" s="6" t="s">
        <v>7648</v>
      </c>
      <c r="F1394" s="6" t="s">
        <v>36</v>
      </c>
      <c r="G1394" s="8" t="s">
        <v>77</v>
      </c>
      <c r="H1394" s="6">
        <v>2400</v>
      </c>
      <c r="I1394" s="9">
        <v>1722.22</v>
      </c>
      <c r="J1394" s="10">
        <v>0.71759</v>
      </c>
      <c r="K1394" s="8"/>
      <c r="L1394" s="6">
        <v>12</v>
      </c>
      <c r="M1394" s="21"/>
      <c r="N1394" s="23"/>
      <c r="O1394" s="8" t="s">
        <v>38</v>
      </c>
      <c r="P1394" s="11">
        <v>0.7174</v>
      </c>
      <c r="Q1394" s="8" t="s">
        <v>39</v>
      </c>
      <c r="R1394" s="8" t="s">
        <v>40</v>
      </c>
      <c r="S1394" s="8" t="s">
        <v>7649</v>
      </c>
      <c r="T1394" s="8" t="s">
        <v>7650</v>
      </c>
      <c r="U1394" s="8">
        <v>157.87</v>
      </c>
      <c r="V1394" s="8">
        <v>0</v>
      </c>
      <c r="W1394" s="8">
        <v>100</v>
      </c>
      <c r="X1394" s="8">
        <v>0</v>
      </c>
      <c r="Y1394" s="9">
        <f t="shared" si="204"/>
        <v>143.52</v>
      </c>
      <c r="Z1394" s="12">
        <f t="shared" si="205"/>
        <v>1.4352</v>
      </c>
      <c r="AA1394" s="9">
        <f t="shared" si="206"/>
        <v>50.01</v>
      </c>
      <c r="AB1394" s="12">
        <f t="shared" si="207"/>
      </c>
      <c r="AC1394" s="9">
        <f t="shared" si="208"/>
      </c>
      <c r="AD1394" s="12">
        <f t="shared" si="209"/>
        <v>1721.76</v>
      </c>
      <c r="AE1394" s="12"/>
    </row>
    <row r="1395" spans="1:31" s="13" customFormat="1" ht="38.25" customHeight="1">
      <c r="A1395" s="6" t="s">
        <v>7651</v>
      </c>
      <c r="B1395" s="7"/>
      <c r="C1395" s="7" t="s">
        <v>7652</v>
      </c>
      <c r="D1395" s="6" t="s">
        <v>7647</v>
      </c>
      <c r="E1395" s="6" t="s">
        <v>7648</v>
      </c>
      <c r="F1395" s="6" t="s">
        <v>36</v>
      </c>
      <c r="G1395" s="8" t="s">
        <v>60</v>
      </c>
      <c r="H1395" s="6">
        <v>7560</v>
      </c>
      <c r="I1395" s="9">
        <v>13759.2</v>
      </c>
      <c r="J1395" s="10">
        <v>1.82</v>
      </c>
      <c r="K1395" s="8"/>
      <c r="L1395" s="6">
        <v>12</v>
      </c>
      <c r="M1395" s="6"/>
      <c r="N1395" s="8"/>
      <c r="O1395" s="8" t="s">
        <v>38</v>
      </c>
      <c r="P1395" s="11">
        <v>1.6375</v>
      </c>
      <c r="Q1395" s="8" t="s">
        <v>39</v>
      </c>
      <c r="R1395" s="8" t="s">
        <v>40</v>
      </c>
      <c r="S1395" s="8" t="s">
        <v>7653</v>
      </c>
      <c r="T1395" s="8" t="s">
        <v>7654</v>
      </c>
      <c r="U1395" s="8">
        <v>144.13</v>
      </c>
      <c r="V1395" s="8">
        <v>0</v>
      </c>
      <c r="W1395" s="8">
        <v>40</v>
      </c>
      <c r="X1395" s="8">
        <v>0</v>
      </c>
      <c r="Y1395" s="9">
        <f t="shared" si="204"/>
        <v>131.03</v>
      </c>
      <c r="Z1395" s="12">
        <f t="shared" si="205"/>
        <v>3.27575</v>
      </c>
      <c r="AA1395" s="9">
        <f t="shared" si="206"/>
        <v>50.01</v>
      </c>
      <c r="AB1395" s="12">
        <f t="shared" si="207"/>
      </c>
      <c r="AC1395" s="9">
        <f t="shared" si="208"/>
      </c>
      <c r="AD1395" s="12">
        <f t="shared" si="209"/>
        <v>12379.5</v>
      </c>
      <c r="AE1395" s="12"/>
    </row>
    <row r="1396" spans="1:31" s="13" customFormat="1" ht="25.5" customHeight="1">
      <c r="A1396" s="6" t="s">
        <v>7655</v>
      </c>
      <c r="B1396" s="7"/>
      <c r="C1396" s="7" t="s">
        <v>7656</v>
      </c>
      <c r="D1396" s="6" t="s">
        <v>7647</v>
      </c>
      <c r="E1396" s="6" t="s">
        <v>7648</v>
      </c>
      <c r="F1396" s="6" t="s">
        <v>7657</v>
      </c>
      <c r="G1396" s="8" t="s">
        <v>7658</v>
      </c>
      <c r="H1396" s="6">
        <v>368</v>
      </c>
      <c r="I1396" s="9">
        <v>6097.1</v>
      </c>
      <c r="J1396" s="10">
        <v>16.56818</v>
      </c>
      <c r="K1396" s="8"/>
      <c r="L1396" s="6">
        <v>12</v>
      </c>
      <c r="M1396" s="6"/>
      <c r="N1396" s="8"/>
      <c r="O1396" s="8" t="s">
        <v>38</v>
      </c>
      <c r="P1396" s="11">
        <v>16.56</v>
      </c>
      <c r="Q1396" s="8" t="s">
        <v>39</v>
      </c>
      <c r="R1396" s="8" t="s">
        <v>40</v>
      </c>
      <c r="S1396" s="8" t="s">
        <v>7659</v>
      </c>
      <c r="T1396" s="8" t="s">
        <v>7660</v>
      </c>
      <c r="U1396" s="8">
        <v>36.45</v>
      </c>
      <c r="V1396" s="8">
        <v>0</v>
      </c>
      <c r="W1396" s="8">
        <v>1</v>
      </c>
      <c r="X1396" s="8">
        <v>0</v>
      </c>
      <c r="Y1396" s="9">
        <f t="shared" si="204"/>
        <v>33.14</v>
      </c>
      <c r="Z1396" s="12">
        <f t="shared" si="205"/>
        <v>33.14</v>
      </c>
      <c r="AA1396" s="9">
        <f t="shared" si="206"/>
        <v>50.03</v>
      </c>
      <c r="AB1396" s="12">
        <f t="shared" si="207"/>
      </c>
      <c r="AC1396" s="9">
        <f t="shared" si="208"/>
      </c>
      <c r="AD1396" s="12">
        <f t="shared" si="209"/>
        <v>6094.08</v>
      </c>
      <c r="AE1396" s="12"/>
    </row>
    <row r="1397" spans="1:31" s="13" customFormat="1" ht="25.5" customHeight="1">
      <c r="A1397" s="6" t="s">
        <v>7661</v>
      </c>
      <c r="B1397" s="7"/>
      <c r="C1397" s="7" t="s">
        <v>7662</v>
      </c>
      <c r="D1397" s="6" t="s">
        <v>7647</v>
      </c>
      <c r="E1397" s="6" t="s">
        <v>7648</v>
      </c>
      <c r="F1397" s="6" t="s">
        <v>4352</v>
      </c>
      <c r="G1397" s="8" t="s">
        <v>7663</v>
      </c>
      <c r="H1397" s="6">
        <v>270</v>
      </c>
      <c r="I1397" s="9">
        <v>1930.26</v>
      </c>
      <c r="J1397" s="10">
        <v>7.14909</v>
      </c>
      <c r="K1397" s="8"/>
      <c r="L1397" s="6">
        <v>12</v>
      </c>
      <c r="M1397" s="6"/>
      <c r="N1397" s="8"/>
      <c r="O1397" s="8" t="s">
        <v>38</v>
      </c>
      <c r="P1397" s="11">
        <v>7.148</v>
      </c>
      <c r="Q1397" s="8" t="s">
        <v>39</v>
      </c>
      <c r="R1397" s="8" t="s">
        <v>40</v>
      </c>
      <c r="S1397" s="8" t="s">
        <v>7664</v>
      </c>
      <c r="T1397" s="8" t="s">
        <v>7665</v>
      </c>
      <c r="U1397" s="8">
        <v>78.64</v>
      </c>
      <c r="V1397" s="8">
        <v>0</v>
      </c>
      <c r="W1397" s="8">
        <v>5</v>
      </c>
      <c r="X1397" s="8">
        <v>0</v>
      </c>
      <c r="Y1397" s="9">
        <f t="shared" si="204"/>
        <v>71.49</v>
      </c>
      <c r="Z1397" s="12">
        <f t="shared" si="205"/>
        <v>14.298</v>
      </c>
      <c r="AA1397" s="9">
        <f t="shared" si="206"/>
        <v>50.01</v>
      </c>
      <c r="AB1397" s="12">
        <f t="shared" si="207"/>
      </c>
      <c r="AC1397" s="9">
        <f t="shared" si="208"/>
      </c>
      <c r="AD1397" s="12">
        <f t="shared" si="209"/>
        <v>1929.9599999999998</v>
      </c>
      <c r="AE1397" s="12"/>
    </row>
    <row r="1398" spans="1:31" s="13" customFormat="1" ht="38.25" customHeight="1">
      <c r="A1398" s="6" t="s">
        <v>7666</v>
      </c>
      <c r="B1398" s="7"/>
      <c r="C1398" s="7" t="s">
        <v>7667</v>
      </c>
      <c r="D1398" s="6" t="s">
        <v>7668</v>
      </c>
      <c r="E1398" s="6" t="s">
        <v>7669</v>
      </c>
      <c r="F1398" s="6" t="s">
        <v>36</v>
      </c>
      <c r="G1398" s="8" t="s">
        <v>7670</v>
      </c>
      <c r="H1398" s="6">
        <v>81600</v>
      </c>
      <c r="I1398" s="9">
        <v>619003.73</v>
      </c>
      <c r="J1398" s="10">
        <v>7.58583</v>
      </c>
      <c r="K1398" s="8"/>
      <c r="L1398" s="6">
        <v>12</v>
      </c>
      <c r="M1398" s="6"/>
      <c r="N1398" s="8"/>
      <c r="O1398" s="8" t="s">
        <v>38</v>
      </c>
      <c r="P1398" s="11">
        <v>7.58583</v>
      </c>
      <c r="Q1398" s="8" t="s">
        <v>39</v>
      </c>
      <c r="R1398" s="8" t="s">
        <v>40</v>
      </c>
      <c r="S1398" s="8" t="s">
        <v>7671</v>
      </c>
      <c r="T1398" s="8" t="s">
        <v>7672</v>
      </c>
      <c r="U1398" s="8">
        <v>751.17</v>
      </c>
      <c r="V1398" s="8">
        <v>0</v>
      </c>
      <c r="W1398" s="8">
        <v>60</v>
      </c>
      <c r="X1398" s="8">
        <v>0</v>
      </c>
      <c r="Y1398" s="9">
        <f t="shared" si="204"/>
        <v>682.88</v>
      </c>
      <c r="Z1398" s="12">
        <f t="shared" si="205"/>
        <v>11.38133</v>
      </c>
      <c r="AA1398" s="9">
        <f t="shared" si="206"/>
        <v>33.349999999999994</v>
      </c>
      <c r="AB1398" s="12">
        <f t="shared" si="207"/>
      </c>
      <c r="AC1398" s="9">
        <f t="shared" si="208"/>
      </c>
      <c r="AD1398" s="12">
        <f t="shared" si="209"/>
        <v>619003.728</v>
      </c>
      <c r="AE1398" s="12"/>
    </row>
    <row r="1399" spans="1:31" s="13" customFormat="1" ht="38.25" customHeight="1">
      <c r="A1399" s="6" t="s">
        <v>7673</v>
      </c>
      <c r="B1399" s="7"/>
      <c r="C1399" s="7" t="s">
        <v>7674</v>
      </c>
      <c r="D1399" s="6" t="s">
        <v>7675</v>
      </c>
      <c r="E1399" s="6" t="s">
        <v>7676</v>
      </c>
      <c r="F1399" s="6" t="s">
        <v>36</v>
      </c>
      <c r="G1399" s="8" t="s">
        <v>917</v>
      </c>
      <c r="H1399" s="6">
        <v>17696</v>
      </c>
      <c r="I1399" s="9">
        <v>21661.68</v>
      </c>
      <c r="J1399" s="10">
        <v>1.2241</v>
      </c>
      <c r="K1399" s="8"/>
      <c r="L1399" s="6">
        <v>12</v>
      </c>
      <c r="M1399" s="6"/>
      <c r="N1399" s="8"/>
      <c r="O1399" s="8" t="s">
        <v>48</v>
      </c>
      <c r="P1399" s="11">
        <v>0.3911</v>
      </c>
      <c r="Q1399" s="8" t="s">
        <v>39</v>
      </c>
      <c r="R1399" s="8" t="s">
        <v>588</v>
      </c>
      <c r="S1399" s="8" t="s">
        <v>7677</v>
      </c>
      <c r="T1399" s="8" t="s">
        <v>7678</v>
      </c>
      <c r="U1399" s="8">
        <v>0</v>
      </c>
      <c r="V1399" s="8">
        <v>68.55</v>
      </c>
      <c r="W1399" s="8">
        <v>56</v>
      </c>
      <c r="X1399" s="8">
        <v>0</v>
      </c>
      <c r="Y1399" s="9">
        <f t="shared" si="204"/>
      </c>
      <c r="Z1399" s="12">
        <f t="shared" si="205"/>
      </c>
      <c r="AA1399" s="9">
        <f t="shared" si="206"/>
      </c>
      <c r="AB1399" s="12">
        <f t="shared" si="207"/>
        <v>1.22411</v>
      </c>
      <c r="AC1399" s="9">
        <f t="shared" si="208"/>
        <v>68.05</v>
      </c>
      <c r="AD1399" s="12">
        <f t="shared" si="209"/>
        <v>6920.9056</v>
      </c>
      <c r="AE1399" s="12"/>
    </row>
    <row r="1400" spans="1:31" s="13" customFormat="1" ht="38.25" customHeight="1">
      <c r="A1400" s="6" t="s">
        <v>7679</v>
      </c>
      <c r="B1400" s="7"/>
      <c r="C1400" s="7" t="s">
        <v>7680</v>
      </c>
      <c r="D1400" s="6" t="s">
        <v>7675</v>
      </c>
      <c r="E1400" s="6" t="s">
        <v>7676</v>
      </c>
      <c r="F1400" s="6" t="s">
        <v>36</v>
      </c>
      <c r="G1400" s="8" t="s">
        <v>408</v>
      </c>
      <c r="H1400" s="6">
        <v>90608</v>
      </c>
      <c r="I1400" s="9">
        <v>110913.26</v>
      </c>
      <c r="J1400" s="10">
        <v>1.2241</v>
      </c>
      <c r="K1400" s="8"/>
      <c r="L1400" s="6">
        <v>12</v>
      </c>
      <c r="M1400" s="6"/>
      <c r="N1400" s="8"/>
      <c r="O1400" s="8" t="s">
        <v>48</v>
      </c>
      <c r="P1400" s="11">
        <v>0.3911</v>
      </c>
      <c r="Q1400" s="8" t="s">
        <v>39</v>
      </c>
      <c r="R1400" s="8" t="s">
        <v>588</v>
      </c>
      <c r="S1400" s="8" t="s">
        <v>7681</v>
      </c>
      <c r="T1400" s="8" t="s">
        <v>7682</v>
      </c>
      <c r="U1400" s="8">
        <v>0</v>
      </c>
      <c r="V1400" s="8">
        <v>68.55</v>
      </c>
      <c r="W1400" s="8">
        <v>56</v>
      </c>
      <c r="X1400" s="8">
        <v>0</v>
      </c>
      <c r="Y1400" s="9">
        <f t="shared" si="204"/>
      </c>
      <c r="Z1400" s="12">
        <f t="shared" si="205"/>
      </c>
      <c r="AA1400" s="9">
        <f t="shared" si="206"/>
      </c>
      <c r="AB1400" s="12">
        <f t="shared" si="207"/>
        <v>1.22411</v>
      </c>
      <c r="AC1400" s="9">
        <f t="shared" si="208"/>
        <v>68.05</v>
      </c>
      <c r="AD1400" s="12">
        <f t="shared" si="209"/>
        <v>35436.7888</v>
      </c>
      <c r="AE1400" s="12"/>
    </row>
    <row r="1401" spans="1:31" s="13" customFormat="1" ht="38.25" customHeight="1">
      <c r="A1401" s="6" t="s">
        <v>7683</v>
      </c>
      <c r="B1401" s="7"/>
      <c r="C1401" s="7" t="s">
        <v>7684</v>
      </c>
      <c r="D1401" s="6" t="s">
        <v>7675</v>
      </c>
      <c r="E1401" s="6" t="s">
        <v>7676</v>
      </c>
      <c r="F1401" s="6" t="s">
        <v>36</v>
      </c>
      <c r="G1401" s="8" t="s">
        <v>908</v>
      </c>
      <c r="H1401" s="6">
        <v>24192</v>
      </c>
      <c r="I1401" s="9">
        <v>27868.22</v>
      </c>
      <c r="J1401" s="10">
        <v>1.15196</v>
      </c>
      <c r="K1401" s="8"/>
      <c r="L1401" s="6">
        <v>12</v>
      </c>
      <c r="M1401" s="6"/>
      <c r="N1401" s="8"/>
      <c r="O1401" s="8" t="s">
        <v>48</v>
      </c>
      <c r="P1401" s="11">
        <v>0.3911</v>
      </c>
      <c r="Q1401" s="8" t="s">
        <v>39</v>
      </c>
      <c r="R1401" s="8" t="s">
        <v>588</v>
      </c>
      <c r="S1401" s="8" t="s">
        <v>7685</v>
      </c>
      <c r="T1401" s="8" t="s">
        <v>7686</v>
      </c>
      <c r="U1401" s="8">
        <v>0</v>
      </c>
      <c r="V1401" s="8">
        <v>64.51</v>
      </c>
      <c r="W1401" s="8">
        <v>56</v>
      </c>
      <c r="X1401" s="8">
        <v>0</v>
      </c>
      <c r="Y1401" s="9">
        <f t="shared" si="204"/>
      </c>
      <c r="Z1401" s="12">
        <f t="shared" si="205"/>
      </c>
      <c r="AA1401" s="9">
        <f t="shared" si="206"/>
      </c>
      <c r="AB1401" s="12">
        <f t="shared" si="207"/>
        <v>1.15196</v>
      </c>
      <c r="AC1401" s="9">
        <f t="shared" si="208"/>
        <v>66.05</v>
      </c>
      <c r="AD1401" s="12">
        <f t="shared" si="209"/>
        <v>9461.4912</v>
      </c>
      <c r="AE1401" s="12"/>
    </row>
    <row r="1402" spans="1:31" s="13" customFormat="1" ht="38.25" customHeight="1">
      <c r="A1402" s="6" t="s">
        <v>7687</v>
      </c>
      <c r="B1402" s="7"/>
      <c r="C1402" s="7" t="s">
        <v>7688</v>
      </c>
      <c r="D1402" s="6" t="s">
        <v>7675</v>
      </c>
      <c r="E1402" s="6" t="s">
        <v>7676</v>
      </c>
      <c r="F1402" s="6" t="s">
        <v>36</v>
      </c>
      <c r="G1402" s="8" t="s">
        <v>924</v>
      </c>
      <c r="H1402" s="6">
        <v>280</v>
      </c>
      <c r="I1402" s="9">
        <v>750.4</v>
      </c>
      <c r="J1402" s="10">
        <v>2.68</v>
      </c>
      <c r="K1402" s="8"/>
      <c r="L1402" s="6">
        <v>12</v>
      </c>
      <c r="M1402" s="6"/>
      <c r="N1402" s="8"/>
      <c r="O1402" s="8" t="s">
        <v>55</v>
      </c>
      <c r="P1402" s="11">
        <v>1.5936</v>
      </c>
      <c r="Q1402" s="8" t="s">
        <v>39</v>
      </c>
      <c r="R1402" s="8" t="s">
        <v>104</v>
      </c>
      <c r="S1402" s="8" t="s">
        <v>7689</v>
      </c>
      <c r="T1402" s="8" t="s">
        <v>7690</v>
      </c>
      <c r="U1402" s="8">
        <v>197.12</v>
      </c>
      <c r="V1402" s="8">
        <v>0</v>
      </c>
      <c r="W1402" s="8">
        <v>56</v>
      </c>
      <c r="X1402" s="8">
        <v>0</v>
      </c>
      <c r="Y1402" s="9">
        <f aca="true" t="shared" si="210" ref="Y1402:Y1453">IF(U1402&gt;0,ROUND(U1402*100/110,2),"")</f>
        <v>179.2</v>
      </c>
      <c r="Z1402" s="12">
        <f aca="true" t="shared" si="211" ref="Z1402:Z1449">IF(W1402*U1402&gt;0,ROUND(Y1402/IF(X1402&gt;0,X1402,W1402)/IF(X1402&gt;0,W1402,1),5),Y1402)</f>
        <v>3.2</v>
      </c>
      <c r="AA1402" s="9">
        <f aca="true" t="shared" si="212" ref="AA1402:AA1449">IF(W1402*U1402&gt;0,100-ROUND(P1402/Z1402*100,2),"")</f>
        <v>50.2</v>
      </c>
      <c r="AB1402" s="12">
        <f aca="true" t="shared" si="213" ref="AB1402:AB1453">IF(W1402*V1402&gt;0,ROUND(V1402/IF(X1402&gt;0,X1402,W1402)/IF(X1402&gt;0,W1402,1),5),"")</f>
      </c>
      <c r="AC1402" s="9">
        <f aca="true" t="shared" si="214" ref="AC1402:AC1449">IF(W1402*V1402&gt;0,100-ROUND(P1402/AB1402*100,2),"")</f>
      </c>
      <c r="AD1402" s="12">
        <f aca="true" t="shared" si="215" ref="AD1402:AD1453">IF(ISNUMBER(H1402),IF(ISNUMBER(P1402),IF(P1402&gt;0,P1402*H1402,""),""),"")</f>
        <v>446.20799999999997</v>
      </c>
      <c r="AE1402" s="12"/>
    </row>
    <row r="1403" spans="1:31" s="13" customFormat="1" ht="25.5" customHeight="1">
      <c r="A1403" s="6" t="s">
        <v>7691</v>
      </c>
      <c r="B1403" s="7"/>
      <c r="C1403" s="7" t="s">
        <v>7692</v>
      </c>
      <c r="D1403" s="6" t="s">
        <v>7675</v>
      </c>
      <c r="E1403" s="6" t="s">
        <v>7676</v>
      </c>
      <c r="F1403" s="6" t="s">
        <v>7693</v>
      </c>
      <c r="G1403" s="8" t="s">
        <v>45</v>
      </c>
      <c r="H1403" s="6">
        <v>58</v>
      </c>
      <c r="I1403" s="9">
        <v>970.34</v>
      </c>
      <c r="J1403" s="10">
        <v>16.73</v>
      </c>
      <c r="K1403" s="8"/>
      <c r="L1403" s="6">
        <v>12</v>
      </c>
      <c r="M1403" s="6"/>
      <c r="N1403" s="8"/>
      <c r="O1403" s="8" t="s">
        <v>48</v>
      </c>
      <c r="P1403" s="11">
        <v>16.73</v>
      </c>
      <c r="Q1403" s="8" t="s">
        <v>39</v>
      </c>
      <c r="R1403" s="8" t="s">
        <v>588</v>
      </c>
      <c r="S1403" s="8" t="s">
        <v>7694</v>
      </c>
      <c r="T1403" s="8" t="s">
        <v>7695</v>
      </c>
      <c r="U1403" s="8">
        <v>0</v>
      </c>
      <c r="V1403" s="8">
        <v>16.73</v>
      </c>
      <c r="W1403" s="8">
        <v>1</v>
      </c>
      <c r="X1403" s="8">
        <v>0</v>
      </c>
      <c r="Y1403" s="9">
        <f t="shared" si="210"/>
      </c>
      <c r="Z1403" s="12">
        <f t="shared" si="211"/>
      </c>
      <c r="AA1403" s="9">
        <f t="shared" si="212"/>
      </c>
      <c r="AB1403" s="12">
        <f t="shared" si="213"/>
        <v>16.73</v>
      </c>
      <c r="AC1403" s="9">
        <f t="shared" si="214"/>
        <v>0</v>
      </c>
      <c r="AD1403" s="12">
        <f t="shared" si="215"/>
        <v>970.34</v>
      </c>
      <c r="AE1403" s="12"/>
    </row>
    <row r="1404" spans="1:31" s="13" customFormat="1" ht="38.25" customHeight="1">
      <c r="A1404" s="6" t="s">
        <v>7696</v>
      </c>
      <c r="B1404" s="7"/>
      <c r="C1404" s="7" t="s">
        <v>7697</v>
      </c>
      <c r="D1404" s="6" t="s">
        <v>7698</v>
      </c>
      <c r="E1404" s="6" t="s">
        <v>7699</v>
      </c>
      <c r="F1404" s="6" t="s">
        <v>36</v>
      </c>
      <c r="G1404" s="8" t="s">
        <v>173</v>
      </c>
      <c r="H1404" s="6">
        <v>163744</v>
      </c>
      <c r="I1404" s="9">
        <v>3813.6</v>
      </c>
      <c r="J1404" s="10">
        <v>0.02329</v>
      </c>
      <c r="K1404" s="8"/>
      <c r="L1404" s="6">
        <v>12</v>
      </c>
      <c r="M1404" s="6"/>
      <c r="N1404" s="8"/>
      <c r="O1404" s="8" t="s">
        <v>32</v>
      </c>
      <c r="P1404" s="11">
        <v>0.022</v>
      </c>
      <c r="Q1404" s="8" t="s">
        <v>39</v>
      </c>
      <c r="R1404" s="8" t="s">
        <v>166</v>
      </c>
      <c r="S1404" s="8" t="s">
        <v>7700</v>
      </c>
      <c r="T1404" s="8" t="s">
        <v>7701</v>
      </c>
      <c r="U1404" s="8">
        <v>16.8</v>
      </c>
      <c r="V1404" s="8">
        <v>0</v>
      </c>
      <c r="W1404" s="8">
        <v>30</v>
      </c>
      <c r="X1404" s="8">
        <v>0</v>
      </c>
      <c r="Y1404" s="9">
        <f t="shared" si="210"/>
        <v>15.27</v>
      </c>
      <c r="Z1404" s="12">
        <f t="shared" si="211"/>
        <v>0.509</v>
      </c>
      <c r="AA1404" s="9">
        <f t="shared" si="212"/>
        <v>95.68</v>
      </c>
      <c r="AB1404" s="12">
        <f t="shared" si="213"/>
      </c>
      <c r="AC1404" s="9">
        <f t="shared" si="214"/>
      </c>
      <c r="AD1404" s="12">
        <f t="shared" si="215"/>
        <v>3602.368</v>
      </c>
      <c r="AE1404" s="12"/>
    </row>
    <row r="1405" spans="1:31" s="13" customFormat="1" ht="38.25" customHeight="1">
      <c r="A1405" s="6" t="s">
        <v>7702</v>
      </c>
      <c r="B1405" s="7"/>
      <c r="C1405" s="7" t="s">
        <v>7703</v>
      </c>
      <c r="D1405" s="6" t="s">
        <v>7704</v>
      </c>
      <c r="E1405" s="6" t="s">
        <v>7705</v>
      </c>
      <c r="F1405" s="6" t="s">
        <v>36</v>
      </c>
      <c r="G1405" s="8" t="s">
        <v>173</v>
      </c>
      <c r="H1405" s="6">
        <v>10</v>
      </c>
      <c r="I1405" s="9">
        <v>1.82</v>
      </c>
      <c r="J1405" s="10">
        <v>0.18184</v>
      </c>
      <c r="K1405" s="8"/>
      <c r="L1405" s="6">
        <v>12</v>
      </c>
      <c r="M1405" s="6"/>
      <c r="N1405" s="8"/>
      <c r="O1405" s="8" t="s">
        <v>32</v>
      </c>
      <c r="P1405" s="11">
        <v>0.18182</v>
      </c>
      <c r="Q1405" s="8" t="s">
        <v>39</v>
      </c>
      <c r="R1405" s="8" t="s">
        <v>1779</v>
      </c>
      <c r="S1405" s="8" t="s">
        <v>7706</v>
      </c>
      <c r="T1405" s="8" t="s">
        <v>7707</v>
      </c>
      <c r="U1405" s="8">
        <v>12</v>
      </c>
      <c r="V1405" s="8">
        <v>0</v>
      </c>
      <c r="W1405" s="8">
        <v>30</v>
      </c>
      <c r="X1405" s="8">
        <v>0</v>
      </c>
      <c r="Y1405" s="9">
        <f t="shared" si="210"/>
        <v>10.91</v>
      </c>
      <c r="Z1405" s="12">
        <f t="shared" si="211"/>
        <v>0.36367</v>
      </c>
      <c r="AA1405" s="9">
        <f t="shared" si="212"/>
        <v>50</v>
      </c>
      <c r="AB1405" s="12">
        <f t="shared" si="213"/>
      </c>
      <c r="AC1405" s="9">
        <f t="shared" si="214"/>
      </c>
      <c r="AD1405" s="12">
        <f t="shared" si="215"/>
        <v>1.8182</v>
      </c>
      <c r="AE1405" s="12"/>
    </row>
    <row r="1406" spans="1:31" s="13" customFormat="1" ht="38.25" customHeight="1">
      <c r="A1406" s="6" t="s">
        <v>7708</v>
      </c>
      <c r="B1406" s="7"/>
      <c r="C1406" s="7" t="s">
        <v>7709</v>
      </c>
      <c r="D1406" s="6" t="s">
        <v>7704</v>
      </c>
      <c r="E1406" s="6" t="s">
        <v>7705</v>
      </c>
      <c r="F1406" s="6" t="s">
        <v>4540</v>
      </c>
      <c r="G1406" s="8" t="s">
        <v>45</v>
      </c>
      <c r="H1406" s="6">
        <v>2380</v>
      </c>
      <c r="I1406" s="9">
        <v>11900</v>
      </c>
      <c r="J1406" s="10">
        <v>5</v>
      </c>
      <c r="K1406" s="8"/>
      <c r="L1406" s="6">
        <v>12</v>
      </c>
      <c r="M1406" s="6"/>
      <c r="N1406" s="8"/>
      <c r="O1406" s="8" t="s">
        <v>32</v>
      </c>
      <c r="P1406" s="11">
        <v>5</v>
      </c>
      <c r="Q1406" s="8" t="s">
        <v>39</v>
      </c>
      <c r="R1406" s="8" t="s">
        <v>1779</v>
      </c>
      <c r="S1406" s="8" t="s">
        <v>7710</v>
      </c>
      <c r="T1406" s="8" t="s">
        <v>7711</v>
      </c>
      <c r="U1406" s="8">
        <v>11</v>
      </c>
      <c r="V1406" s="8">
        <v>0</v>
      </c>
      <c r="W1406" s="8">
        <v>1</v>
      </c>
      <c r="X1406" s="8">
        <v>0</v>
      </c>
      <c r="Y1406" s="9">
        <f t="shared" si="210"/>
        <v>10</v>
      </c>
      <c r="Z1406" s="12">
        <f t="shared" si="211"/>
        <v>10</v>
      </c>
      <c r="AA1406" s="9">
        <f t="shared" si="212"/>
        <v>50</v>
      </c>
      <c r="AB1406" s="12">
        <f t="shared" si="213"/>
      </c>
      <c r="AC1406" s="9">
        <f t="shared" si="214"/>
      </c>
      <c r="AD1406" s="12">
        <f t="shared" si="215"/>
        <v>11900</v>
      </c>
      <c r="AE1406" s="12"/>
    </row>
    <row r="1407" spans="1:31" s="13" customFormat="1" ht="51" customHeight="1">
      <c r="A1407" s="6" t="s">
        <v>7712</v>
      </c>
      <c r="B1407" s="7"/>
      <c r="C1407" s="7" t="s">
        <v>7713</v>
      </c>
      <c r="D1407" s="6" t="s">
        <v>7704</v>
      </c>
      <c r="E1407" s="6" t="s">
        <v>7705</v>
      </c>
      <c r="F1407" s="6" t="s">
        <v>196</v>
      </c>
      <c r="G1407" s="8" t="s">
        <v>3970</v>
      </c>
      <c r="H1407" s="6">
        <v>310</v>
      </c>
      <c r="I1407" s="9">
        <v>2394.75</v>
      </c>
      <c r="J1407" s="10">
        <v>7.725</v>
      </c>
      <c r="K1407" s="8"/>
      <c r="L1407" s="6">
        <v>12</v>
      </c>
      <c r="M1407" s="6"/>
      <c r="N1407" s="8"/>
      <c r="O1407" s="8" t="s">
        <v>32</v>
      </c>
      <c r="P1407" s="11">
        <v>7.72418</v>
      </c>
      <c r="Q1407" s="8" t="s">
        <v>39</v>
      </c>
      <c r="R1407" s="8" t="s">
        <v>1779</v>
      </c>
      <c r="S1407" s="8" t="s">
        <v>7714</v>
      </c>
      <c r="T1407" s="8" t="s">
        <v>7715</v>
      </c>
      <c r="U1407" s="8">
        <v>17</v>
      </c>
      <c r="V1407" s="8">
        <v>0</v>
      </c>
      <c r="W1407" s="8">
        <v>1</v>
      </c>
      <c r="X1407" s="8">
        <v>0</v>
      </c>
      <c r="Y1407" s="9">
        <f t="shared" si="210"/>
        <v>15.45</v>
      </c>
      <c r="Z1407" s="12">
        <f t="shared" si="211"/>
        <v>15.45</v>
      </c>
      <c r="AA1407" s="9">
        <f t="shared" si="212"/>
        <v>50.01</v>
      </c>
      <c r="AB1407" s="12">
        <f t="shared" si="213"/>
      </c>
      <c r="AC1407" s="9">
        <f t="shared" si="214"/>
      </c>
      <c r="AD1407" s="12">
        <f t="shared" si="215"/>
        <v>2394.4957999999997</v>
      </c>
      <c r="AE1407" s="12"/>
    </row>
    <row r="1408" spans="1:31" s="13" customFormat="1" ht="63.75" customHeight="1">
      <c r="A1408" s="6" t="s">
        <v>7716</v>
      </c>
      <c r="B1408" s="7"/>
      <c r="C1408" s="7" t="s">
        <v>7717</v>
      </c>
      <c r="D1408" s="6" t="s">
        <v>7704</v>
      </c>
      <c r="E1408" s="6" t="s">
        <v>7718</v>
      </c>
      <c r="F1408" s="6" t="s">
        <v>196</v>
      </c>
      <c r="G1408" s="8" t="s">
        <v>7719</v>
      </c>
      <c r="H1408" s="6">
        <v>6262</v>
      </c>
      <c r="I1408" s="9">
        <v>17031.46</v>
      </c>
      <c r="J1408" s="10">
        <v>2.71981</v>
      </c>
      <c r="K1408" s="8"/>
      <c r="L1408" s="6">
        <v>12</v>
      </c>
      <c r="M1408" s="6"/>
      <c r="N1408" s="8"/>
      <c r="O1408" s="8" t="s">
        <v>32</v>
      </c>
      <c r="P1408" s="11">
        <v>2.71818</v>
      </c>
      <c r="Q1408" s="8" t="s">
        <v>39</v>
      </c>
      <c r="R1408" s="8" t="s">
        <v>1779</v>
      </c>
      <c r="S1408" s="8" t="s">
        <v>7720</v>
      </c>
      <c r="T1408" s="8" t="s">
        <v>7721</v>
      </c>
      <c r="U1408" s="8">
        <v>5.98</v>
      </c>
      <c r="V1408" s="8">
        <v>0</v>
      </c>
      <c r="W1408" s="8">
        <v>1</v>
      </c>
      <c r="X1408" s="8">
        <v>0</v>
      </c>
      <c r="Y1408" s="9">
        <f t="shared" si="210"/>
        <v>5.44</v>
      </c>
      <c r="Z1408" s="12">
        <f t="shared" si="211"/>
        <v>5.44</v>
      </c>
      <c r="AA1408" s="9">
        <f t="shared" si="212"/>
        <v>50.03</v>
      </c>
      <c r="AB1408" s="12">
        <f t="shared" si="213"/>
      </c>
      <c r="AC1408" s="9">
        <f t="shared" si="214"/>
      </c>
      <c r="AD1408" s="12">
        <f t="shared" si="215"/>
        <v>17021.243159999998</v>
      </c>
      <c r="AE1408" s="12"/>
    </row>
    <row r="1409" spans="1:31" s="13" customFormat="1" ht="51" customHeight="1">
      <c r="A1409" s="6" t="s">
        <v>7722</v>
      </c>
      <c r="B1409" s="7"/>
      <c r="C1409" s="7" t="s">
        <v>7723</v>
      </c>
      <c r="D1409" s="6" t="s">
        <v>2923</v>
      </c>
      <c r="E1409" s="6" t="s">
        <v>2924</v>
      </c>
      <c r="F1409" s="6" t="s">
        <v>1191</v>
      </c>
      <c r="G1409" s="8" t="s">
        <v>7724</v>
      </c>
      <c r="H1409" s="6">
        <v>62</v>
      </c>
      <c r="I1409" s="9">
        <v>2909.04</v>
      </c>
      <c r="J1409" s="10">
        <v>46.92</v>
      </c>
      <c r="K1409" s="8"/>
      <c r="L1409" s="6">
        <v>12</v>
      </c>
      <c r="M1409" s="6"/>
      <c r="N1409" s="8"/>
      <c r="O1409" s="8" t="s">
        <v>32</v>
      </c>
      <c r="P1409" s="11">
        <v>46.92</v>
      </c>
      <c r="Q1409" s="8" t="s">
        <v>39</v>
      </c>
      <c r="R1409" s="8" t="s">
        <v>846</v>
      </c>
      <c r="S1409" s="8" t="s">
        <v>7725</v>
      </c>
      <c r="T1409" s="8" t="s">
        <v>7726</v>
      </c>
      <c r="U1409" s="8">
        <v>0</v>
      </c>
      <c r="V1409" s="8">
        <v>49.39</v>
      </c>
      <c r="W1409" s="8">
        <v>1</v>
      </c>
      <c r="X1409" s="8">
        <v>0</v>
      </c>
      <c r="Y1409" s="9">
        <f t="shared" si="210"/>
      </c>
      <c r="Z1409" s="12">
        <f t="shared" si="211"/>
      </c>
      <c r="AA1409" s="9">
        <f t="shared" si="212"/>
      </c>
      <c r="AB1409" s="12">
        <f t="shared" si="213"/>
        <v>49.39</v>
      </c>
      <c r="AC1409" s="9">
        <f t="shared" si="214"/>
        <v>5</v>
      </c>
      <c r="AD1409" s="12">
        <f t="shared" si="215"/>
        <v>2909.04</v>
      </c>
      <c r="AE1409" s="12"/>
    </row>
    <row r="1410" spans="1:31" s="13" customFormat="1" ht="38.25" customHeight="1">
      <c r="A1410" s="6" t="s">
        <v>7727</v>
      </c>
      <c r="B1410" s="7"/>
      <c r="C1410" s="7" t="s">
        <v>7728</v>
      </c>
      <c r="D1410" s="6" t="s">
        <v>5008</v>
      </c>
      <c r="E1410" s="6" t="s">
        <v>7729</v>
      </c>
      <c r="F1410" s="6" t="s">
        <v>195</v>
      </c>
      <c r="G1410" s="8" t="s">
        <v>2825</v>
      </c>
      <c r="H1410" s="6">
        <v>2552</v>
      </c>
      <c r="I1410" s="9">
        <v>8804.4</v>
      </c>
      <c r="J1410" s="10">
        <v>3.45</v>
      </c>
      <c r="K1410" s="8"/>
      <c r="L1410" s="6">
        <v>12</v>
      </c>
      <c r="M1410" s="6"/>
      <c r="N1410" s="8"/>
      <c r="O1410" s="8" t="s">
        <v>32</v>
      </c>
      <c r="P1410" s="11">
        <v>3.39</v>
      </c>
      <c r="Q1410" s="8" t="s">
        <v>39</v>
      </c>
      <c r="R1410" s="8" t="s">
        <v>846</v>
      </c>
      <c r="S1410" s="8" t="s">
        <v>7730</v>
      </c>
      <c r="T1410" s="8" t="s">
        <v>7731</v>
      </c>
      <c r="U1410" s="8">
        <v>8.26</v>
      </c>
      <c r="V1410" s="8">
        <v>0</v>
      </c>
      <c r="W1410" s="8">
        <v>1</v>
      </c>
      <c r="X1410" s="8">
        <v>0</v>
      </c>
      <c r="Y1410" s="9">
        <f t="shared" si="210"/>
        <v>7.51</v>
      </c>
      <c r="Z1410" s="12">
        <f t="shared" si="211"/>
        <v>7.51</v>
      </c>
      <c r="AA1410" s="9">
        <f t="shared" si="212"/>
        <v>54.86</v>
      </c>
      <c r="AB1410" s="12">
        <f t="shared" si="213"/>
      </c>
      <c r="AC1410" s="9">
        <f t="shared" si="214"/>
      </c>
      <c r="AD1410" s="12">
        <f t="shared" si="215"/>
        <v>8651.28</v>
      </c>
      <c r="AE1410" s="12"/>
    </row>
    <row r="1411" spans="1:31" s="13" customFormat="1" ht="38.25" customHeight="1">
      <c r="A1411" s="6" t="s">
        <v>7732</v>
      </c>
      <c r="B1411" s="7"/>
      <c r="C1411" s="7" t="s">
        <v>7733</v>
      </c>
      <c r="D1411" s="6" t="s">
        <v>5660</v>
      </c>
      <c r="E1411" s="6" t="s">
        <v>5661</v>
      </c>
      <c r="F1411" s="6" t="s">
        <v>2021</v>
      </c>
      <c r="G1411" s="8" t="s">
        <v>7734</v>
      </c>
      <c r="H1411" s="6">
        <v>6300</v>
      </c>
      <c r="I1411" s="9">
        <v>6930</v>
      </c>
      <c r="J1411" s="10">
        <v>1.1</v>
      </c>
      <c r="K1411" s="8"/>
      <c r="L1411" s="6">
        <v>12</v>
      </c>
      <c r="M1411" s="6"/>
      <c r="N1411" s="8"/>
      <c r="O1411" s="8" t="s">
        <v>32</v>
      </c>
      <c r="P1411" s="11">
        <v>1.1</v>
      </c>
      <c r="Q1411" s="8" t="s">
        <v>39</v>
      </c>
      <c r="R1411" s="8" t="s">
        <v>1371</v>
      </c>
      <c r="S1411" s="8" t="s">
        <v>7735</v>
      </c>
      <c r="T1411" s="8" t="s">
        <v>7736</v>
      </c>
      <c r="U1411" s="8">
        <v>43.74</v>
      </c>
      <c r="V1411" s="8">
        <v>0</v>
      </c>
      <c r="W1411" s="8">
        <v>6</v>
      </c>
      <c r="X1411" s="8">
        <v>0</v>
      </c>
      <c r="Y1411" s="9">
        <f t="shared" si="210"/>
        <v>39.76</v>
      </c>
      <c r="Z1411" s="12">
        <f t="shared" si="211"/>
        <v>6.62667</v>
      </c>
      <c r="AA1411" s="9">
        <f t="shared" si="212"/>
        <v>83.4</v>
      </c>
      <c r="AB1411" s="12">
        <f t="shared" si="213"/>
      </c>
      <c r="AC1411" s="9">
        <f t="shared" si="214"/>
      </c>
      <c r="AD1411" s="12">
        <f t="shared" si="215"/>
        <v>6930.000000000001</v>
      </c>
      <c r="AE1411" s="12"/>
    </row>
    <row r="1412" spans="1:31" s="13" customFormat="1" ht="38.25" customHeight="1">
      <c r="A1412" s="6" t="s">
        <v>7737</v>
      </c>
      <c r="B1412" s="7"/>
      <c r="C1412" s="7" t="s">
        <v>7738</v>
      </c>
      <c r="D1412" s="6" t="s">
        <v>4865</v>
      </c>
      <c r="E1412" s="6" t="s">
        <v>4866</v>
      </c>
      <c r="F1412" s="6" t="s">
        <v>7739</v>
      </c>
      <c r="G1412" s="8"/>
      <c r="H1412" s="6" t="s">
        <v>182</v>
      </c>
      <c r="I1412" s="9">
        <v>13110.61</v>
      </c>
      <c r="J1412" s="10">
        <v>0</v>
      </c>
      <c r="K1412" s="8"/>
      <c r="L1412" s="6">
        <v>12</v>
      </c>
      <c r="M1412" s="6"/>
      <c r="N1412" s="8"/>
      <c r="O1412" s="8"/>
      <c r="P1412" s="11" t="s">
        <v>182</v>
      </c>
      <c r="Q1412" s="8" t="s">
        <v>39</v>
      </c>
      <c r="R1412" s="8" t="s">
        <v>1371</v>
      </c>
      <c r="S1412" s="8"/>
      <c r="T1412" s="8"/>
      <c r="U1412" s="8"/>
      <c r="V1412" s="8">
        <v>0</v>
      </c>
      <c r="W1412" s="8"/>
      <c r="X1412" s="8">
        <v>0</v>
      </c>
      <c r="Y1412" s="9">
        <f t="shared" si="210"/>
      </c>
      <c r="Z1412" s="12">
        <f t="shared" si="211"/>
      </c>
      <c r="AA1412" s="9">
        <f t="shared" si="212"/>
      </c>
      <c r="AB1412" s="12">
        <f t="shared" si="213"/>
      </c>
      <c r="AC1412" s="9">
        <f t="shared" si="214"/>
      </c>
      <c r="AD1412" s="12">
        <f t="shared" si="215"/>
      </c>
      <c r="AE1412" s="12"/>
    </row>
    <row r="1413" spans="1:31" s="13" customFormat="1" ht="51" customHeight="1">
      <c r="A1413" s="6" t="s">
        <v>7737</v>
      </c>
      <c r="B1413" s="7" t="s">
        <v>263</v>
      </c>
      <c r="C1413" s="7"/>
      <c r="D1413" s="6" t="s">
        <v>4865</v>
      </c>
      <c r="E1413" s="6" t="s">
        <v>4866</v>
      </c>
      <c r="F1413" s="6" t="s">
        <v>7739</v>
      </c>
      <c r="G1413" s="8" t="s">
        <v>7740</v>
      </c>
      <c r="H1413" s="6">
        <v>176</v>
      </c>
      <c r="I1413" s="9">
        <v>13110.61</v>
      </c>
      <c r="J1413" s="10">
        <v>3.21</v>
      </c>
      <c r="K1413" s="8"/>
      <c r="L1413" s="6">
        <v>12</v>
      </c>
      <c r="M1413" s="6"/>
      <c r="N1413" s="8"/>
      <c r="O1413" s="8" t="s">
        <v>32</v>
      </c>
      <c r="P1413" s="11">
        <v>3.21</v>
      </c>
      <c r="Q1413" s="8" t="s">
        <v>39</v>
      </c>
      <c r="R1413" s="8" t="s">
        <v>1371</v>
      </c>
      <c r="S1413" s="8" t="s">
        <v>7741</v>
      </c>
      <c r="T1413" s="8" t="s">
        <v>7742</v>
      </c>
      <c r="U1413" s="8">
        <v>28.25996</v>
      </c>
      <c r="V1413" s="8">
        <v>0</v>
      </c>
      <c r="W1413" s="8">
        <v>4</v>
      </c>
      <c r="X1413" s="8">
        <v>0</v>
      </c>
      <c r="Y1413" s="9">
        <f t="shared" si="210"/>
        <v>25.69</v>
      </c>
      <c r="Z1413" s="12">
        <f t="shared" si="211"/>
        <v>6.4225</v>
      </c>
      <c r="AA1413" s="9">
        <f t="shared" si="212"/>
        <v>50.02</v>
      </c>
      <c r="AB1413" s="12">
        <f t="shared" si="213"/>
      </c>
      <c r="AC1413" s="9">
        <f t="shared" si="214"/>
      </c>
      <c r="AD1413" s="12">
        <f t="shared" si="215"/>
        <v>564.96</v>
      </c>
      <c r="AE1413" s="12"/>
    </row>
    <row r="1414" spans="1:31" s="13" customFormat="1" ht="51" customHeight="1">
      <c r="A1414" s="6" t="s">
        <v>7737</v>
      </c>
      <c r="B1414" s="7" t="s">
        <v>266</v>
      </c>
      <c r="C1414" s="7"/>
      <c r="D1414" s="6" t="s">
        <v>4865</v>
      </c>
      <c r="E1414" s="6" t="s">
        <v>4866</v>
      </c>
      <c r="F1414" s="6" t="s">
        <v>7739</v>
      </c>
      <c r="G1414" s="8" t="s">
        <v>7743</v>
      </c>
      <c r="H1414" s="6">
        <v>574</v>
      </c>
      <c r="I1414" s="9">
        <v>13110.61</v>
      </c>
      <c r="J1414" s="10">
        <v>4.15</v>
      </c>
      <c r="K1414" s="8"/>
      <c r="L1414" s="6">
        <v>12</v>
      </c>
      <c r="M1414" s="6"/>
      <c r="N1414" s="8"/>
      <c r="O1414" s="8" t="s">
        <v>32</v>
      </c>
      <c r="P1414" s="11">
        <v>4.15</v>
      </c>
      <c r="Q1414" s="8" t="s">
        <v>39</v>
      </c>
      <c r="R1414" s="8" t="s">
        <v>1371</v>
      </c>
      <c r="S1414" s="8" t="s">
        <v>7744</v>
      </c>
      <c r="T1414" s="8" t="s">
        <v>7745</v>
      </c>
      <c r="U1414" s="8">
        <v>36.54996</v>
      </c>
      <c r="V1414" s="8">
        <v>0</v>
      </c>
      <c r="W1414" s="8">
        <v>4</v>
      </c>
      <c r="X1414" s="8">
        <v>0</v>
      </c>
      <c r="Y1414" s="9">
        <f t="shared" si="210"/>
        <v>33.23</v>
      </c>
      <c r="Z1414" s="12">
        <f t="shared" si="211"/>
        <v>8.3075</v>
      </c>
      <c r="AA1414" s="9">
        <f t="shared" si="212"/>
        <v>50.05</v>
      </c>
      <c r="AB1414" s="12">
        <f t="shared" si="213"/>
      </c>
      <c r="AC1414" s="9">
        <f t="shared" si="214"/>
      </c>
      <c r="AD1414" s="12">
        <f t="shared" si="215"/>
        <v>2382.1000000000004</v>
      </c>
      <c r="AE1414" s="12"/>
    </row>
    <row r="1415" spans="1:31" s="13" customFormat="1" ht="51" customHeight="1">
      <c r="A1415" s="6" t="s">
        <v>7737</v>
      </c>
      <c r="B1415" s="7" t="s">
        <v>819</v>
      </c>
      <c r="C1415" s="7"/>
      <c r="D1415" s="6" t="s">
        <v>4865</v>
      </c>
      <c r="E1415" s="6" t="s">
        <v>4866</v>
      </c>
      <c r="F1415" s="6" t="s">
        <v>7739</v>
      </c>
      <c r="G1415" s="8" t="s">
        <v>7746</v>
      </c>
      <c r="H1415" s="6">
        <v>965</v>
      </c>
      <c r="I1415" s="9">
        <v>13110.61</v>
      </c>
      <c r="J1415" s="10">
        <v>6.05</v>
      </c>
      <c r="K1415" s="8"/>
      <c r="L1415" s="6">
        <v>12</v>
      </c>
      <c r="M1415" s="6"/>
      <c r="N1415" s="8"/>
      <c r="O1415" s="8" t="s">
        <v>32</v>
      </c>
      <c r="P1415" s="11">
        <v>6.05</v>
      </c>
      <c r="Q1415" s="8" t="s">
        <v>39</v>
      </c>
      <c r="R1415" s="8" t="s">
        <v>1371</v>
      </c>
      <c r="S1415" s="8" t="s">
        <v>7747</v>
      </c>
      <c r="T1415" s="8" t="s">
        <v>7748</v>
      </c>
      <c r="U1415" s="8">
        <v>53.30996</v>
      </c>
      <c r="V1415" s="8">
        <v>0</v>
      </c>
      <c r="W1415" s="8">
        <v>4</v>
      </c>
      <c r="X1415" s="8">
        <v>0</v>
      </c>
      <c r="Y1415" s="9">
        <f t="shared" si="210"/>
        <v>48.46</v>
      </c>
      <c r="Z1415" s="12">
        <f t="shared" si="211"/>
        <v>12.115</v>
      </c>
      <c r="AA1415" s="9">
        <f t="shared" si="212"/>
        <v>50.06</v>
      </c>
      <c r="AB1415" s="12">
        <f t="shared" si="213"/>
      </c>
      <c r="AC1415" s="9">
        <f t="shared" si="214"/>
      </c>
      <c r="AD1415" s="12">
        <f t="shared" si="215"/>
        <v>5838.25</v>
      </c>
      <c r="AE1415" s="12"/>
    </row>
    <row r="1416" spans="1:31" s="13" customFormat="1" ht="51" customHeight="1">
      <c r="A1416" s="6" t="s">
        <v>7737</v>
      </c>
      <c r="B1416" s="7" t="s">
        <v>1638</v>
      </c>
      <c r="C1416" s="7"/>
      <c r="D1416" s="6" t="s">
        <v>4865</v>
      </c>
      <c r="E1416" s="6" t="s">
        <v>4866</v>
      </c>
      <c r="F1416" s="6" t="s">
        <v>7739</v>
      </c>
      <c r="G1416" s="8" t="s">
        <v>7749</v>
      </c>
      <c r="H1416" s="6">
        <v>270</v>
      </c>
      <c r="I1416" s="9">
        <v>13110.61</v>
      </c>
      <c r="J1416" s="10">
        <v>8.01</v>
      </c>
      <c r="K1416" s="8"/>
      <c r="L1416" s="6">
        <v>12</v>
      </c>
      <c r="M1416" s="6"/>
      <c r="N1416" s="8"/>
      <c r="O1416" s="8" t="s">
        <v>32</v>
      </c>
      <c r="P1416" s="11">
        <v>8.01</v>
      </c>
      <c r="Q1416" s="8" t="s">
        <v>39</v>
      </c>
      <c r="R1416" s="8" t="s">
        <v>1371</v>
      </c>
      <c r="S1416" s="8" t="s">
        <v>7750</v>
      </c>
      <c r="T1416" s="8" t="s">
        <v>7751</v>
      </c>
      <c r="U1416" s="8">
        <v>70.52996</v>
      </c>
      <c r="V1416" s="8">
        <v>0</v>
      </c>
      <c r="W1416" s="8">
        <v>4</v>
      </c>
      <c r="X1416" s="8">
        <v>0</v>
      </c>
      <c r="Y1416" s="9">
        <f t="shared" si="210"/>
        <v>64.12</v>
      </c>
      <c r="Z1416" s="12">
        <f t="shared" si="211"/>
        <v>16.03</v>
      </c>
      <c r="AA1416" s="9">
        <f t="shared" si="212"/>
        <v>50.03</v>
      </c>
      <c r="AB1416" s="12">
        <f t="shared" si="213"/>
      </c>
      <c r="AC1416" s="9">
        <f t="shared" si="214"/>
      </c>
      <c r="AD1416" s="12">
        <f t="shared" si="215"/>
        <v>2162.7</v>
      </c>
      <c r="AE1416" s="12"/>
    </row>
    <row r="1417" spans="1:31" s="13" customFormat="1" ht="51" customHeight="1">
      <c r="A1417" s="6" t="s">
        <v>7737</v>
      </c>
      <c r="B1417" s="7" t="s">
        <v>2047</v>
      </c>
      <c r="C1417" s="7"/>
      <c r="D1417" s="6" t="s">
        <v>4865</v>
      </c>
      <c r="E1417" s="6" t="s">
        <v>4866</v>
      </c>
      <c r="F1417" s="6" t="s">
        <v>7739</v>
      </c>
      <c r="G1417" s="8" t="s">
        <v>7752</v>
      </c>
      <c r="H1417" s="6">
        <v>220</v>
      </c>
      <c r="I1417" s="9">
        <v>13110.61</v>
      </c>
      <c r="J1417" s="10">
        <v>9.83</v>
      </c>
      <c r="K1417" s="8"/>
      <c r="L1417" s="6">
        <v>12</v>
      </c>
      <c r="M1417" s="6"/>
      <c r="N1417" s="8"/>
      <c r="O1417" s="8" t="s">
        <v>32</v>
      </c>
      <c r="P1417" s="11">
        <v>9.83</v>
      </c>
      <c r="Q1417" s="8" t="s">
        <v>39</v>
      </c>
      <c r="R1417" s="8" t="s">
        <v>1371</v>
      </c>
      <c r="S1417" s="8" t="s">
        <v>7753</v>
      </c>
      <c r="T1417" s="8" t="s">
        <v>7754</v>
      </c>
      <c r="U1417" s="8">
        <v>86.55</v>
      </c>
      <c r="V1417" s="8">
        <v>0</v>
      </c>
      <c r="W1417" s="8">
        <v>4</v>
      </c>
      <c r="X1417" s="8">
        <v>0</v>
      </c>
      <c r="Y1417" s="9">
        <f t="shared" si="210"/>
        <v>78.68</v>
      </c>
      <c r="Z1417" s="12">
        <f t="shared" si="211"/>
        <v>19.67</v>
      </c>
      <c r="AA1417" s="9">
        <f t="shared" si="212"/>
        <v>50.03</v>
      </c>
      <c r="AB1417" s="12">
        <f t="shared" si="213"/>
      </c>
      <c r="AC1417" s="9">
        <f t="shared" si="214"/>
      </c>
      <c r="AD1417" s="12">
        <f t="shared" si="215"/>
        <v>2162.6</v>
      </c>
      <c r="AE1417" s="12"/>
    </row>
    <row r="1418" spans="1:31" s="13" customFormat="1" ht="25.5" customHeight="1">
      <c r="A1418" s="6" t="s">
        <v>7755</v>
      </c>
      <c r="B1418" s="7"/>
      <c r="C1418" s="7" t="s">
        <v>7756</v>
      </c>
      <c r="D1418" s="6" t="s">
        <v>5361</v>
      </c>
      <c r="E1418" s="6" t="s">
        <v>5362</v>
      </c>
      <c r="F1418" s="6"/>
      <c r="G1418" s="8"/>
      <c r="H1418" s="6" t="s">
        <v>182</v>
      </c>
      <c r="I1418" s="9">
        <v>42558.5</v>
      </c>
      <c r="J1418" s="10">
        <v>0</v>
      </c>
      <c r="K1418" s="8"/>
      <c r="L1418" s="6" t="s">
        <v>182</v>
      </c>
      <c r="M1418" s="6"/>
      <c r="N1418" s="8"/>
      <c r="O1418" s="8"/>
      <c r="P1418" s="11">
        <v>30754.570999999996</v>
      </c>
      <c r="Q1418" s="8" t="s">
        <v>39</v>
      </c>
      <c r="R1418" s="8" t="s">
        <v>4561</v>
      </c>
      <c r="S1418" s="8"/>
      <c r="T1418" s="8"/>
      <c r="U1418" s="8"/>
      <c r="V1418" s="8">
        <v>0</v>
      </c>
      <c r="W1418" s="8"/>
      <c r="X1418" s="8">
        <v>0</v>
      </c>
      <c r="Y1418" s="9">
        <f t="shared" si="210"/>
      </c>
      <c r="Z1418" s="12">
        <f t="shared" si="211"/>
      </c>
      <c r="AA1418" s="9">
        <f t="shared" si="212"/>
      </c>
      <c r="AB1418" s="12">
        <f t="shared" si="213"/>
      </c>
      <c r="AC1418" s="9">
        <f t="shared" si="214"/>
      </c>
      <c r="AD1418" s="12">
        <f t="shared" si="215"/>
      </c>
      <c r="AE1418" s="12"/>
    </row>
    <row r="1419" spans="1:31" s="13" customFormat="1" ht="25.5" customHeight="1">
      <c r="A1419" s="6" t="s">
        <v>7755</v>
      </c>
      <c r="B1419" s="7" t="s">
        <v>263</v>
      </c>
      <c r="C1419" s="7"/>
      <c r="D1419" s="6" t="s">
        <v>5361</v>
      </c>
      <c r="E1419" s="6" t="s">
        <v>5362</v>
      </c>
      <c r="F1419" s="6" t="s">
        <v>7757</v>
      </c>
      <c r="G1419" s="8" t="s">
        <v>91</v>
      </c>
      <c r="H1419" s="6">
        <v>1310</v>
      </c>
      <c r="I1419" s="9">
        <v>42558.5</v>
      </c>
      <c r="J1419" s="10">
        <v>2.65</v>
      </c>
      <c r="K1419" s="8"/>
      <c r="L1419" s="6">
        <v>12</v>
      </c>
      <c r="M1419" s="6"/>
      <c r="N1419" s="8"/>
      <c r="O1419" s="8" t="s">
        <v>55</v>
      </c>
      <c r="P1419" s="11">
        <v>1.9189</v>
      </c>
      <c r="Q1419" s="8" t="s">
        <v>39</v>
      </c>
      <c r="R1419" s="8" t="s">
        <v>4561</v>
      </c>
      <c r="S1419" s="8" t="s">
        <v>7758</v>
      </c>
      <c r="T1419" s="8" t="s">
        <v>7759</v>
      </c>
      <c r="U1419" s="8">
        <v>25.33</v>
      </c>
      <c r="V1419" s="8">
        <v>0</v>
      </c>
      <c r="W1419" s="8">
        <v>6</v>
      </c>
      <c r="X1419" s="8">
        <v>0</v>
      </c>
      <c r="Y1419" s="9">
        <f t="shared" si="210"/>
        <v>23.03</v>
      </c>
      <c r="Z1419" s="12">
        <f t="shared" si="211"/>
        <v>3.83833</v>
      </c>
      <c r="AA1419" s="9">
        <f t="shared" si="212"/>
        <v>50.01</v>
      </c>
      <c r="AB1419" s="12">
        <f t="shared" si="213"/>
      </c>
      <c r="AC1419" s="9">
        <f t="shared" si="214"/>
      </c>
      <c r="AD1419" s="12">
        <f t="shared" si="215"/>
        <v>2513.759</v>
      </c>
      <c r="AE1419" s="12"/>
    </row>
    <row r="1420" spans="1:31" s="13" customFormat="1" ht="25.5" customHeight="1">
      <c r="A1420" s="6" t="s">
        <v>7755</v>
      </c>
      <c r="B1420" s="7" t="s">
        <v>266</v>
      </c>
      <c r="C1420" s="7"/>
      <c r="D1420" s="6" t="s">
        <v>5361</v>
      </c>
      <c r="E1420" s="6" t="s">
        <v>5362</v>
      </c>
      <c r="F1420" s="6" t="s">
        <v>7757</v>
      </c>
      <c r="G1420" s="8" t="s">
        <v>1249</v>
      </c>
      <c r="H1420" s="6">
        <v>9090</v>
      </c>
      <c r="I1420" s="9">
        <v>42558.5</v>
      </c>
      <c r="J1420" s="10">
        <v>4.3</v>
      </c>
      <c r="K1420" s="8"/>
      <c r="L1420" s="6">
        <v>12</v>
      </c>
      <c r="M1420" s="6"/>
      <c r="N1420" s="8"/>
      <c r="O1420" s="8" t="s">
        <v>55</v>
      </c>
      <c r="P1420" s="11">
        <v>3.1068</v>
      </c>
      <c r="Q1420" s="8" t="s">
        <v>39</v>
      </c>
      <c r="R1420" s="8" t="s">
        <v>4561</v>
      </c>
      <c r="S1420" s="8" t="s">
        <v>7760</v>
      </c>
      <c r="T1420" s="8" t="s">
        <v>7761</v>
      </c>
      <c r="U1420" s="8">
        <v>41.01</v>
      </c>
      <c r="V1420" s="8">
        <v>0</v>
      </c>
      <c r="W1420" s="8">
        <v>6</v>
      </c>
      <c r="X1420" s="8">
        <v>0</v>
      </c>
      <c r="Y1420" s="9">
        <f t="shared" si="210"/>
        <v>37.28</v>
      </c>
      <c r="Z1420" s="12">
        <f t="shared" si="211"/>
        <v>6.21333</v>
      </c>
      <c r="AA1420" s="9">
        <f t="shared" si="212"/>
        <v>50</v>
      </c>
      <c r="AB1420" s="12">
        <f t="shared" si="213"/>
      </c>
      <c r="AC1420" s="9">
        <f t="shared" si="214"/>
      </c>
      <c r="AD1420" s="12">
        <f t="shared" si="215"/>
        <v>28240.811999999998</v>
      </c>
      <c r="AE1420" s="12"/>
    </row>
    <row r="1421" spans="1:31" s="13" customFormat="1" ht="63.75" customHeight="1">
      <c r="A1421" s="6" t="s">
        <v>7762</v>
      </c>
      <c r="B1421" s="7"/>
      <c r="C1421" s="7" t="s">
        <v>7763</v>
      </c>
      <c r="D1421" s="6" t="s">
        <v>4558</v>
      </c>
      <c r="E1421" s="6" t="s">
        <v>4559</v>
      </c>
      <c r="F1421" s="6" t="s">
        <v>7764</v>
      </c>
      <c r="G1421" s="8" t="s">
        <v>7765</v>
      </c>
      <c r="H1421" s="6">
        <v>24000</v>
      </c>
      <c r="I1421" s="9">
        <v>9600</v>
      </c>
      <c r="J1421" s="10">
        <v>0.4</v>
      </c>
      <c r="K1421" s="8"/>
      <c r="L1421" s="6">
        <v>12</v>
      </c>
      <c r="M1421" s="6"/>
      <c r="N1421" s="8"/>
      <c r="O1421" s="8" t="s">
        <v>55</v>
      </c>
      <c r="P1421" s="11">
        <v>0.195</v>
      </c>
      <c r="Q1421" s="8" t="s">
        <v>39</v>
      </c>
      <c r="R1421" s="8" t="s">
        <v>4561</v>
      </c>
      <c r="S1421" s="8" t="s">
        <v>7766</v>
      </c>
      <c r="T1421" s="8" t="s">
        <v>7767</v>
      </c>
      <c r="U1421" s="8">
        <v>13.1</v>
      </c>
      <c r="V1421" s="8">
        <v>0</v>
      </c>
      <c r="W1421" s="8">
        <v>20</v>
      </c>
      <c r="X1421" s="8">
        <v>0</v>
      </c>
      <c r="Y1421" s="9">
        <f t="shared" si="210"/>
        <v>11.91</v>
      </c>
      <c r="Z1421" s="12">
        <f t="shared" si="211"/>
        <v>0.5955</v>
      </c>
      <c r="AA1421" s="9">
        <f t="shared" si="212"/>
        <v>67.25</v>
      </c>
      <c r="AB1421" s="12">
        <f t="shared" si="213"/>
      </c>
      <c r="AC1421" s="9">
        <f t="shared" si="214"/>
      </c>
      <c r="AD1421" s="12">
        <f t="shared" si="215"/>
        <v>4680</v>
      </c>
      <c r="AE1421" s="12"/>
    </row>
    <row r="1422" spans="1:31" s="13" customFormat="1" ht="25.5" customHeight="1">
      <c r="A1422" s="6" t="s">
        <v>7768</v>
      </c>
      <c r="B1422" s="7"/>
      <c r="C1422" s="7" t="s">
        <v>7769</v>
      </c>
      <c r="D1422" s="6" t="s">
        <v>7770</v>
      </c>
      <c r="E1422" s="6" t="s">
        <v>7771</v>
      </c>
      <c r="F1422" s="6"/>
      <c r="G1422" s="8"/>
      <c r="H1422" s="6" t="s">
        <v>182</v>
      </c>
      <c r="I1422" s="9">
        <v>720</v>
      </c>
      <c r="J1422" s="10">
        <v>0</v>
      </c>
      <c r="K1422" s="8"/>
      <c r="L1422" s="6" t="s">
        <v>182</v>
      </c>
      <c r="M1422" s="6"/>
      <c r="N1422" s="8"/>
      <c r="O1422" s="8"/>
      <c r="P1422" s="11">
        <v>381.6</v>
      </c>
      <c r="Q1422" s="8" t="s">
        <v>39</v>
      </c>
      <c r="R1422" s="8" t="s">
        <v>159</v>
      </c>
      <c r="S1422" s="8"/>
      <c r="T1422" s="8"/>
      <c r="U1422" s="8"/>
      <c r="V1422" s="8">
        <v>0</v>
      </c>
      <c r="W1422" s="8"/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</c>
      <c r="AC1422" s="9">
        <f t="shared" si="214"/>
      </c>
      <c r="AD1422" s="12">
        <f t="shared" si="215"/>
      </c>
      <c r="AE1422" s="12"/>
    </row>
    <row r="1423" spans="1:31" s="13" customFormat="1" ht="25.5" customHeight="1">
      <c r="A1423" s="6" t="s">
        <v>7768</v>
      </c>
      <c r="B1423" s="7" t="s">
        <v>263</v>
      </c>
      <c r="C1423" s="7"/>
      <c r="D1423" s="6" t="s">
        <v>7770</v>
      </c>
      <c r="E1423" s="6" t="s">
        <v>7771</v>
      </c>
      <c r="F1423" s="6" t="s">
        <v>2571</v>
      </c>
      <c r="G1423" s="8" t="s">
        <v>7772</v>
      </c>
      <c r="H1423" s="6">
        <v>300</v>
      </c>
      <c r="I1423" s="9">
        <v>720</v>
      </c>
      <c r="J1423" s="10">
        <v>1.2</v>
      </c>
      <c r="K1423" s="8"/>
      <c r="L1423" s="6">
        <v>12</v>
      </c>
      <c r="M1423" s="6"/>
      <c r="N1423" s="8"/>
      <c r="O1423" s="8" t="s">
        <v>32</v>
      </c>
      <c r="P1423" s="11">
        <v>0.636</v>
      </c>
      <c r="Q1423" s="8" t="s">
        <v>39</v>
      </c>
      <c r="R1423" s="8" t="s">
        <v>159</v>
      </c>
      <c r="S1423" s="8" t="s">
        <v>7773</v>
      </c>
      <c r="T1423" s="8" t="s">
        <v>7774</v>
      </c>
      <c r="U1423" s="8">
        <v>0</v>
      </c>
      <c r="V1423" s="8">
        <v>35.63</v>
      </c>
      <c r="W1423" s="8">
        <v>56</v>
      </c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  <v>0.63625</v>
      </c>
      <c r="AC1423" s="9">
        <f t="shared" si="214"/>
        <v>0.04000000000000625</v>
      </c>
      <c r="AD1423" s="12">
        <f t="shared" si="215"/>
        <v>190.8</v>
      </c>
      <c r="AE1423" s="12"/>
    </row>
    <row r="1424" spans="1:31" s="13" customFormat="1" ht="25.5" customHeight="1">
      <c r="A1424" s="6" t="s">
        <v>7768</v>
      </c>
      <c r="B1424" s="7" t="s">
        <v>266</v>
      </c>
      <c r="C1424" s="7"/>
      <c r="D1424" s="6" t="s">
        <v>7770</v>
      </c>
      <c r="E1424" s="6" t="s">
        <v>7771</v>
      </c>
      <c r="F1424" s="6" t="s">
        <v>2571</v>
      </c>
      <c r="G1424" s="8" t="s">
        <v>7775</v>
      </c>
      <c r="H1424" s="6">
        <v>300</v>
      </c>
      <c r="I1424" s="9">
        <v>720</v>
      </c>
      <c r="J1424" s="10">
        <v>1.2</v>
      </c>
      <c r="K1424" s="8"/>
      <c r="L1424" s="6">
        <v>12</v>
      </c>
      <c r="M1424" s="6"/>
      <c r="N1424" s="8"/>
      <c r="O1424" s="8" t="s">
        <v>32</v>
      </c>
      <c r="P1424" s="11">
        <v>0.636</v>
      </c>
      <c r="Q1424" s="8" t="s">
        <v>39</v>
      </c>
      <c r="R1424" s="8" t="s">
        <v>159</v>
      </c>
      <c r="S1424" s="8" t="s">
        <v>7776</v>
      </c>
      <c r="T1424" s="8" t="s">
        <v>7777</v>
      </c>
      <c r="U1424" s="8">
        <v>0</v>
      </c>
      <c r="V1424" s="8">
        <v>35.63</v>
      </c>
      <c r="W1424" s="8">
        <v>56</v>
      </c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  <v>0.63625</v>
      </c>
      <c r="AC1424" s="9">
        <f t="shared" si="214"/>
        <v>0.04000000000000625</v>
      </c>
      <c r="AD1424" s="12">
        <f t="shared" si="215"/>
        <v>190.8</v>
      </c>
      <c r="AE1424" s="12"/>
    </row>
    <row r="1425" spans="1:31" s="13" customFormat="1" ht="25.5" customHeight="1">
      <c r="A1425" s="6" t="s">
        <v>7778</v>
      </c>
      <c r="B1425" s="7"/>
      <c r="C1425" s="7" t="s">
        <v>7779</v>
      </c>
      <c r="D1425" s="6" t="s">
        <v>7780</v>
      </c>
      <c r="E1425" s="6" t="s">
        <v>7781</v>
      </c>
      <c r="F1425" s="6"/>
      <c r="G1425" s="8"/>
      <c r="H1425" s="6" t="s">
        <v>182</v>
      </c>
      <c r="I1425" s="9">
        <v>47200</v>
      </c>
      <c r="J1425" s="10">
        <v>0</v>
      </c>
      <c r="K1425" s="8"/>
      <c r="L1425" s="6" t="s">
        <v>182</v>
      </c>
      <c r="M1425" s="6"/>
      <c r="N1425" s="8"/>
      <c r="O1425" s="8"/>
      <c r="P1425" s="11">
        <v>47152.8</v>
      </c>
      <c r="Q1425" s="8" t="s">
        <v>39</v>
      </c>
      <c r="R1425" s="8" t="s">
        <v>159</v>
      </c>
      <c r="S1425" s="8"/>
      <c r="T1425" s="8"/>
      <c r="U1425" s="8"/>
      <c r="V1425" s="8">
        <v>0</v>
      </c>
      <c r="W1425" s="8"/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</c>
      <c r="AC1425" s="9">
        <f t="shared" si="214"/>
      </c>
      <c r="AD1425" s="12">
        <f t="shared" si="215"/>
      </c>
      <c r="AE1425" s="12"/>
    </row>
    <row r="1426" spans="1:31" s="13" customFormat="1" ht="25.5" customHeight="1">
      <c r="A1426" s="6" t="s">
        <v>7778</v>
      </c>
      <c r="B1426" s="7" t="s">
        <v>263</v>
      </c>
      <c r="C1426" s="7"/>
      <c r="D1426" s="6" t="s">
        <v>7780</v>
      </c>
      <c r="E1426" s="6" t="s">
        <v>7781</v>
      </c>
      <c r="F1426" s="6" t="s">
        <v>483</v>
      </c>
      <c r="G1426" s="8" t="s">
        <v>311</v>
      </c>
      <c r="H1426" s="6">
        <v>5700</v>
      </c>
      <c r="I1426" s="9">
        <v>47200</v>
      </c>
      <c r="J1426" s="10">
        <v>1</v>
      </c>
      <c r="K1426" s="8"/>
      <c r="L1426" s="6">
        <v>12</v>
      </c>
      <c r="M1426" s="6"/>
      <c r="N1426" s="8"/>
      <c r="O1426" s="8" t="s">
        <v>32</v>
      </c>
      <c r="P1426" s="11">
        <v>0.999</v>
      </c>
      <c r="Q1426" s="8" t="s">
        <v>39</v>
      </c>
      <c r="R1426" s="8" t="s">
        <v>159</v>
      </c>
      <c r="S1426" s="8" t="s">
        <v>7782</v>
      </c>
      <c r="T1426" s="8" t="s">
        <v>7783</v>
      </c>
      <c r="U1426" s="8">
        <v>0</v>
      </c>
      <c r="V1426" s="8">
        <v>33.49</v>
      </c>
      <c r="W1426" s="8">
        <v>30</v>
      </c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  <v>1.11633</v>
      </c>
      <c r="AC1426" s="9">
        <f t="shared" si="214"/>
        <v>10.510000000000005</v>
      </c>
      <c r="AD1426" s="12">
        <f t="shared" si="215"/>
        <v>5694.3</v>
      </c>
      <c r="AE1426" s="12"/>
    </row>
    <row r="1427" spans="1:31" s="13" customFormat="1" ht="25.5" customHeight="1">
      <c r="A1427" s="6" t="s">
        <v>7778</v>
      </c>
      <c r="B1427" s="7" t="s">
        <v>266</v>
      </c>
      <c r="C1427" s="7"/>
      <c r="D1427" s="6" t="s">
        <v>7780</v>
      </c>
      <c r="E1427" s="6" t="s">
        <v>7781</v>
      </c>
      <c r="F1427" s="6" t="s">
        <v>483</v>
      </c>
      <c r="G1427" s="8" t="s">
        <v>7784</v>
      </c>
      <c r="H1427" s="6">
        <v>26500</v>
      </c>
      <c r="I1427" s="9">
        <v>47200</v>
      </c>
      <c r="J1427" s="10">
        <v>1</v>
      </c>
      <c r="K1427" s="8"/>
      <c r="L1427" s="6">
        <v>12</v>
      </c>
      <c r="M1427" s="6"/>
      <c r="N1427" s="8"/>
      <c r="O1427" s="8" t="s">
        <v>32</v>
      </c>
      <c r="P1427" s="11">
        <v>0.999</v>
      </c>
      <c r="Q1427" s="8" t="s">
        <v>39</v>
      </c>
      <c r="R1427" s="8" t="s">
        <v>159</v>
      </c>
      <c r="S1427" s="8" t="s">
        <v>7785</v>
      </c>
      <c r="T1427" s="8" t="s">
        <v>7786</v>
      </c>
      <c r="U1427" s="8">
        <v>0</v>
      </c>
      <c r="V1427" s="8">
        <v>66.97</v>
      </c>
      <c r="W1427" s="8">
        <v>60</v>
      </c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  <v>1.11617</v>
      </c>
      <c r="AC1427" s="9">
        <f t="shared" si="214"/>
        <v>10.5</v>
      </c>
      <c r="AD1427" s="12">
        <f t="shared" si="215"/>
        <v>26473.5</v>
      </c>
      <c r="AE1427" s="12"/>
    </row>
    <row r="1428" spans="1:31" s="13" customFormat="1" ht="25.5" customHeight="1">
      <c r="A1428" s="6" t="s">
        <v>7778</v>
      </c>
      <c r="B1428" s="7" t="s">
        <v>819</v>
      </c>
      <c r="C1428" s="7"/>
      <c r="D1428" s="6" t="s">
        <v>7780</v>
      </c>
      <c r="E1428" s="6" t="s">
        <v>7781</v>
      </c>
      <c r="F1428" s="6" t="s">
        <v>483</v>
      </c>
      <c r="G1428" s="8" t="s">
        <v>255</v>
      </c>
      <c r="H1428" s="6">
        <v>15000</v>
      </c>
      <c r="I1428" s="9">
        <v>47200</v>
      </c>
      <c r="J1428" s="10">
        <v>1</v>
      </c>
      <c r="K1428" s="8"/>
      <c r="L1428" s="6">
        <v>12</v>
      </c>
      <c r="M1428" s="6"/>
      <c r="N1428" s="8"/>
      <c r="O1428" s="8" t="s">
        <v>32</v>
      </c>
      <c r="P1428" s="11">
        <v>0.999</v>
      </c>
      <c r="Q1428" s="8" t="s">
        <v>39</v>
      </c>
      <c r="R1428" s="8" t="s">
        <v>159</v>
      </c>
      <c r="S1428" s="8" t="s">
        <v>7787</v>
      </c>
      <c r="T1428" s="8" t="s">
        <v>7788</v>
      </c>
      <c r="U1428" s="8">
        <v>0</v>
      </c>
      <c r="V1428" s="8">
        <v>66.97</v>
      </c>
      <c r="W1428" s="8">
        <v>60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1.11617</v>
      </c>
      <c r="AC1428" s="9">
        <f t="shared" si="214"/>
        <v>10.5</v>
      </c>
      <c r="AD1428" s="12">
        <f t="shared" si="215"/>
        <v>14985</v>
      </c>
      <c r="AE1428" s="12"/>
    </row>
    <row r="1429" spans="1:31" s="13" customFormat="1" ht="25.5" customHeight="1">
      <c r="A1429" s="6" t="s">
        <v>7789</v>
      </c>
      <c r="B1429" s="7"/>
      <c r="C1429" s="7" t="s">
        <v>7790</v>
      </c>
      <c r="D1429" s="6" t="s">
        <v>7791</v>
      </c>
      <c r="E1429" s="6" t="s">
        <v>6352</v>
      </c>
      <c r="F1429" s="6"/>
      <c r="G1429" s="8"/>
      <c r="H1429" s="6" t="s">
        <v>182</v>
      </c>
      <c r="I1429" s="9">
        <v>17100</v>
      </c>
      <c r="J1429" s="10">
        <v>0</v>
      </c>
      <c r="K1429" s="8"/>
      <c r="L1429" s="6" t="s">
        <v>182</v>
      </c>
      <c r="M1429" s="6"/>
      <c r="N1429" s="8"/>
      <c r="O1429" s="8"/>
      <c r="P1429" s="11">
        <v>16017.3135</v>
      </c>
      <c r="Q1429" s="8" t="s">
        <v>39</v>
      </c>
      <c r="R1429" s="8" t="s">
        <v>78</v>
      </c>
      <c r="S1429" s="8"/>
      <c r="T1429" s="8"/>
      <c r="U1429" s="8"/>
      <c r="V1429" s="8">
        <v>0</v>
      </c>
      <c r="W1429" s="8"/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</c>
      <c r="AC1429" s="9">
        <f t="shared" si="214"/>
      </c>
      <c r="AD1429" s="12">
        <f t="shared" si="215"/>
      </c>
      <c r="AE1429" s="12"/>
    </row>
    <row r="1430" spans="1:31" s="13" customFormat="1" ht="25.5" customHeight="1">
      <c r="A1430" s="6" t="s">
        <v>7789</v>
      </c>
      <c r="B1430" s="7" t="s">
        <v>263</v>
      </c>
      <c r="C1430" s="7"/>
      <c r="D1430" s="6" t="s">
        <v>7791</v>
      </c>
      <c r="E1430" s="6" t="s">
        <v>6352</v>
      </c>
      <c r="F1430" s="6" t="s">
        <v>483</v>
      </c>
      <c r="G1430" s="8" t="s">
        <v>655</v>
      </c>
      <c r="H1430" s="6">
        <v>4110</v>
      </c>
      <c r="I1430" s="9">
        <v>17100</v>
      </c>
      <c r="J1430" s="10">
        <v>2</v>
      </c>
      <c r="K1430" s="8"/>
      <c r="L1430" s="6">
        <v>12</v>
      </c>
      <c r="M1430" s="6"/>
      <c r="N1430" s="8"/>
      <c r="O1430" s="8" t="s">
        <v>38</v>
      </c>
      <c r="P1430" s="11">
        <v>1.87337</v>
      </c>
      <c r="Q1430" s="8" t="s">
        <v>39</v>
      </c>
      <c r="R1430" s="8" t="s">
        <v>78</v>
      </c>
      <c r="S1430" s="8" t="s">
        <v>7792</v>
      </c>
      <c r="T1430" s="8" t="s">
        <v>7793</v>
      </c>
      <c r="U1430" s="8">
        <v>0</v>
      </c>
      <c r="V1430" s="8">
        <v>92.56</v>
      </c>
      <c r="W1430" s="8">
        <v>42</v>
      </c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  <v>2.20381</v>
      </c>
      <c r="AC1430" s="9">
        <f t="shared" si="214"/>
        <v>14.989999999999995</v>
      </c>
      <c r="AD1430" s="12">
        <f t="shared" si="215"/>
        <v>7699.5507</v>
      </c>
      <c r="AE1430" s="12"/>
    </row>
    <row r="1431" spans="1:31" s="13" customFormat="1" ht="25.5" customHeight="1">
      <c r="A1431" s="6" t="s">
        <v>7789</v>
      </c>
      <c r="B1431" s="7" t="s">
        <v>266</v>
      </c>
      <c r="C1431" s="7"/>
      <c r="D1431" s="6" t="s">
        <v>7791</v>
      </c>
      <c r="E1431" s="6" t="s">
        <v>6352</v>
      </c>
      <c r="F1431" s="6" t="s">
        <v>483</v>
      </c>
      <c r="G1431" s="8" t="s">
        <v>917</v>
      </c>
      <c r="H1431" s="6">
        <v>4440</v>
      </c>
      <c r="I1431" s="9">
        <v>17100</v>
      </c>
      <c r="J1431" s="10">
        <v>2</v>
      </c>
      <c r="K1431" s="8"/>
      <c r="L1431" s="6">
        <v>12</v>
      </c>
      <c r="M1431" s="6"/>
      <c r="N1431" s="8"/>
      <c r="O1431" s="8" t="s">
        <v>38</v>
      </c>
      <c r="P1431" s="11">
        <v>1.87337</v>
      </c>
      <c r="Q1431" s="8" t="s">
        <v>39</v>
      </c>
      <c r="R1431" s="8" t="s">
        <v>78</v>
      </c>
      <c r="S1431" s="8" t="s">
        <v>7794</v>
      </c>
      <c r="T1431" s="8" t="s">
        <v>7795</v>
      </c>
      <c r="U1431" s="8">
        <v>0</v>
      </c>
      <c r="V1431" s="8">
        <v>61.71</v>
      </c>
      <c r="W1431" s="8">
        <v>28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2.20393</v>
      </c>
      <c r="AC1431" s="9">
        <f t="shared" si="214"/>
        <v>15</v>
      </c>
      <c r="AD1431" s="12">
        <f t="shared" si="215"/>
        <v>8317.7628</v>
      </c>
      <c r="AE1431" s="12"/>
    </row>
    <row r="1432" spans="1:31" s="13" customFormat="1" ht="38.25" customHeight="1">
      <c r="A1432" s="6" t="s">
        <v>7796</v>
      </c>
      <c r="B1432" s="7"/>
      <c r="C1432" s="7" t="s">
        <v>7797</v>
      </c>
      <c r="D1432" s="6" t="s">
        <v>7798</v>
      </c>
      <c r="E1432" s="6" t="s">
        <v>7799</v>
      </c>
      <c r="F1432" s="6"/>
      <c r="G1432" s="8"/>
      <c r="H1432" s="6" t="s">
        <v>182</v>
      </c>
      <c r="I1432" s="9">
        <v>3360</v>
      </c>
      <c r="J1432" s="10">
        <v>0</v>
      </c>
      <c r="K1432" s="8"/>
      <c r="L1432" s="6" t="s">
        <v>182</v>
      </c>
      <c r="M1432" s="6"/>
      <c r="N1432" s="8"/>
      <c r="O1432" s="8"/>
      <c r="P1432" s="11" t="s">
        <v>182</v>
      </c>
      <c r="Q1432" s="8" t="s">
        <v>1388</v>
      </c>
      <c r="R1432" s="8" t="s">
        <v>61</v>
      </c>
      <c r="S1432" s="8"/>
      <c r="T1432" s="8"/>
      <c r="U1432" s="8"/>
      <c r="V1432" s="8">
        <v>0</v>
      </c>
      <c r="W1432" s="8"/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</c>
      <c r="AC1432" s="9">
        <f t="shared" si="214"/>
      </c>
      <c r="AD1432" s="12">
        <f t="shared" si="215"/>
      </c>
      <c r="AE1432" s="12"/>
    </row>
    <row r="1433" spans="1:31" s="13" customFormat="1" ht="38.25" customHeight="1">
      <c r="A1433" s="6" t="s">
        <v>7796</v>
      </c>
      <c r="B1433" s="7" t="s">
        <v>263</v>
      </c>
      <c r="C1433" s="7"/>
      <c r="D1433" s="6" t="s">
        <v>7798</v>
      </c>
      <c r="E1433" s="6" t="s">
        <v>7799</v>
      </c>
      <c r="F1433" s="6" t="s">
        <v>483</v>
      </c>
      <c r="G1433" s="8" t="s">
        <v>512</v>
      </c>
      <c r="H1433" s="6">
        <v>1400</v>
      </c>
      <c r="I1433" s="9">
        <v>3360</v>
      </c>
      <c r="J1433" s="10">
        <v>1.3</v>
      </c>
      <c r="K1433" s="8"/>
      <c r="L1433" s="6">
        <v>12</v>
      </c>
      <c r="M1433" s="6"/>
      <c r="N1433" s="8"/>
      <c r="O1433" s="8" t="s">
        <v>55</v>
      </c>
      <c r="P1433" s="11">
        <v>0.999</v>
      </c>
      <c r="Q1433" s="8" t="s">
        <v>1388</v>
      </c>
      <c r="R1433" s="8" t="s">
        <v>61</v>
      </c>
      <c r="S1433" s="8" t="s">
        <v>7800</v>
      </c>
      <c r="T1433" s="8" t="s">
        <v>7801</v>
      </c>
      <c r="U1433" s="8">
        <v>0</v>
      </c>
      <c r="V1433" s="8">
        <v>78.23</v>
      </c>
      <c r="W1433" s="8">
        <v>60</v>
      </c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  <v>1.30383</v>
      </c>
      <c r="AC1433" s="9">
        <f t="shared" si="214"/>
        <v>23.379999999999995</v>
      </c>
      <c r="AD1433" s="12">
        <f t="shared" si="215"/>
        <v>1398.6</v>
      </c>
      <c r="AE1433" s="12"/>
    </row>
    <row r="1434" spans="1:31" s="13" customFormat="1" ht="38.25" customHeight="1">
      <c r="A1434" s="6" t="s">
        <v>7796</v>
      </c>
      <c r="B1434" s="7" t="s">
        <v>266</v>
      </c>
      <c r="C1434" s="7"/>
      <c r="D1434" s="6" t="s">
        <v>7798</v>
      </c>
      <c r="E1434" s="6" t="s">
        <v>7799</v>
      </c>
      <c r="F1434" s="6" t="s">
        <v>483</v>
      </c>
      <c r="G1434" s="8" t="s">
        <v>306</v>
      </c>
      <c r="H1434" s="6">
        <v>1100</v>
      </c>
      <c r="I1434" s="9">
        <v>3360</v>
      </c>
      <c r="J1434" s="10">
        <v>1.4</v>
      </c>
      <c r="K1434" s="8"/>
      <c r="L1434" s="6">
        <v>12</v>
      </c>
      <c r="M1434" s="6"/>
      <c r="N1434" s="8"/>
      <c r="O1434" s="8" t="s">
        <v>55</v>
      </c>
      <c r="P1434" s="11">
        <v>0.999</v>
      </c>
      <c r="Q1434" s="8" t="s">
        <v>1388</v>
      </c>
      <c r="R1434" s="8" t="s">
        <v>61</v>
      </c>
      <c r="S1434" s="8" t="s">
        <v>7802</v>
      </c>
      <c r="T1434" s="8" t="s">
        <v>7803</v>
      </c>
      <c r="U1434" s="8">
        <v>0</v>
      </c>
      <c r="V1434" s="8">
        <v>82.37</v>
      </c>
      <c r="W1434" s="8">
        <v>60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1.37283</v>
      </c>
      <c r="AC1434" s="9">
        <f t="shared" si="214"/>
        <v>27.230000000000004</v>
      </c>
      <c r="AD1434" s="12">
        <f t="shared" si="215"/>
        <v>1098.9</v>
      </c>
      <c r="AE1434" s="12"/>
    </row>
    <row r="1435" spans="1:31" s="13" customFormat="1" ht="25.5" customHeight="1">
      <c r="A1435" s="6" t="s">
        <v>7805</v>
      </c>
      <c r="B1435" s="7"/>
      <c r="C1435" s="7" t="s">
        <v>7806</v>
      </c>
      <c r="D1435" s="6" t="s">
        <v>7807</v>
      </c>
      <c r="E1435" s="6" t="s">
        <v>7808</v>
      </c>
      <c r="F1435" s="6"/>
      <c r="G1435" s="8"/>
      <c r="H1435" s="6" t="s">
        <v>182</v>
      </c>
      <c r="I1435" s="9">
        <v>21645</v>
      </c>
      <c r="J1435" s="10">
        <v>0</v>
      </c>
      <c r="K1435" s="8"/>
      <c r="L1435" s="6" t="s">
        <v>182</v>
      </c>
      <c r="M1435" s="6"/>
      <c r="N1435" s="8"/>
      <c r="O1435" s="8"/>
      <c r="P1435" s="11">
        <v>21361.5</v>
      </c>
      <c r="Q1435" s="8" t="s">
        <v>39</v>
      </c>
      <c r="R1435" s="8" t="s">
        <v>1407</v>
      </c>
      <c r="S1435" s="8"/>
      <c r="T1435" s="8"/>
      <c r="U1435" s="8"/>
      <c r="V1435" s="8">
        <v>0</v>
      </c>
      <c r="W1435" s="8"/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</c>
      <c r="AC1435" s="9">
        <f t="shared" si="214"/>
      </c>
      <c r="AD1435" s="12">
        <f t="shared" si="215"/>
      </c>
      <c r="AE1435" s="12"/>
    </row>
    <row r="1436" spans="1:31" s="13" customFormat="1" ht="51" customHeight="1">
      <c r="A1436" s="6" t="s">
        <v>7805</v>
      </c>
      <c r="B1436" s="7" t="s">
        <v>263</v>
      </c>
      <c r="C1436" s="7"/>
      <c r="D1436" s="6" t="s">
        <v>7807</v>
      </c>
      <c r="E1436" s="6" t="s">
        <v>7808</v>
      </c>
      <c r="F1436" s="6" t="s">
        <v>6395</v>
      </c>
      <c r="G1436" s="8" t="s">
        <v>77</v>
      </c>
      <c r="H1436" s="6">
        <v>3650</v>
      </c>
      <c r="I1436" s="9">
        <v>21645</v>
      </c>
      <c r="J1436" s="10">
        <v>3.1</v>
      </c>
      <c r="K1436" s="8"/>
      <c r="L1436" s="6">
        <v>12</v>
      </c>
      <c r="M1436" s="6"/>
      <c r="N1436" s="8"/>
      <c r="O1436" s="8" t="s">
        <v>48</v>
      </c>
      <c r="P1436" s="11">
        <v>3.03</v>
      </c>
      <c r="Q1436" s="8" t="s">
        <v>39</v>
      </c>
      <c r="R1436" s="8" t="s">
        <v>1407</v>
      </c>
      <c r="S1436" s="8" t="s">
        <v>7809</v>
      </c>
      <c r="T1436" s="8" t="s">
        <v>7810</v>
      </c>
      <c r="U1436" s="8">
        <v>0</v>
      </c>
      <c r="V1436" s="8">
        <v>30.3</v>
      </c>
      <c r="W1436" s="8">
        <v>10</v>
      </c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  <v>3.03</v>
      </c>
      <c r="AC1436" s="9">
        <f t="shared" si="214"/>
        <v>0</v>
      </c>
      <c r="AD1436" s="12">
        <f t="shared" si="215"/>
        <v>11059.5</v>
      </c>
      <c r="AE1436" s="12"/>
    </row>
    <row r="1437" spans="1:31" s="13" customFormat="1" ht="51" customHeight="1">
      <c r="A1437" s="6" t="s">
        <v>7805</v>
      </c>
      <c r="B1437" s="7" t="s">
        <v>266</v>
      </c>
      <c r="C1437" s="7"/>
      <c r="D1437" s="6" t="s">
        <v>7807</v>
      </c>
      <c r="E1437" s="6" t="s">
        <v>7808</v>
      </c>
      <c r="F1437" s="6" t="s">
        <v>6395</v>
      </c>
      <c r="G1437" s="8" t="s">
        <v>99</v>
      </c>
      <c r="H1437" s="6">
        <v>200</v>
      </c>
      <c r="I1437" s="9">
        <v>21645</v>
      </c>
      <c r="J1437" s="10">
        <v>6.1</v>
      </c>
      <c r="K1437" s="8"/>
      <c r="L1437" s="6">
        <v>12</v>
      </c>
      <c r="M1437" s="6"/>
      <c r="N1437" s="8"/>
      <c r="O1437" s="8" t="s">
        <v>48</v>
      </c>
      <c r="P1437" s="11">
        <v>6.06</v>
      </c>
      <c r="Q1437" s="8" t="s">
        <v>39</v>
      </c>
      <c r="R1437" s="8" t="s">
        <v>1407</v>
      </c>
      <c r="S1437" s="8" t="s">
        <v>7811</v>
      </c>
      <c r="T1437" s="8" t="s">
        <v>7812</v>
      </c>
      <c r="U1437" s="8">
        <v>0</v>
      </c>
      <c r="V1437" s="8">
        <v>60.6</v>
      </c>
      <c r="W1437" s="8">
        <v>10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6.06</v>
      </c>
      <c r="AC1437" s="9">
        <f t="shared" si="214"/>
        <v>0</v>
      </c>
      <c r="AD1437" s="12">
        <f t="shared" si="215"/>
        <v>1212</v>
      </c>
      <c r="AE1437" s="12"/>
    </row>
    <row r="1438" spans="1:31" s="13" customFormat="1" ht="38.25" customHeight="1">
      <c r="A1438" s="6" t="s">
        <v>7805</v>
      </c>
      <c r="B1438" s="7" t="s">
        <v>819</v>
      </c>
      <c r="C1438" s="7"/>
      <c r="D1438" s="6" t="s">
        <v>7807</v>
      </c>
      <c r="E1438" s="6" t="s">
        <v>7808</v>
      </c>
      <c r="F1438" s="6" t="s">
        <v>6395</v>
      </c>
      <c r="G1438" s="8" t="s">
        <v>185</v>
      </c>
      <c r="H1438" s="6">
        <v>400</v>
      </c>
      <c r="I1438" s="9">
        <v>21645</v>
      </c>
      <c r="J1438" s="10">
        <v>15.2</v>
      </c>
      <c r="K1438" s="8"/>
      <c r="L1438" s="6">
        <v>12</v>
      </c>
      <c r="M1438" s="6"/>
      <c r="N1438" s="8"/>
      <c r="O1438" s="8" t="s">
        <v>48</v>
      </c>
      <c r="P1438" s="11">
        <v>15.15</v>
      </c>
      <c r="Q1438" s="8" t="s">
        <v>39</v>
      </c>
      <c r="R1438" s="8" t="s">
        <v>1407</v>
      </c>
      <c r="S1438" s="8" t="s">
        <v>7813</v>
      </c>
      <c r="T1438" s="8" t="s">
        <v>7814</v>
      </c>
      <c r="U1438" s="8">
        <v>0</v>
      </c>
      <c r="V1438" s="8">
        <v>15.15</v>
      </c>
      <c r="W1438" s="8">
        <v>1</v>
      </c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  <v>15.15</v>
      </c>
      <c r="AC1438" s="9">
        <f t="shared" si="214"/>
        <v>0</v>
      </c>
      <c r="AD1438" s="12">
        <f t="shared" si="215"/>
        <v>6060</v>
      </c>
      <c r="AE1438" s="12"/>
    </row>
    <row r="1439" spans="1:31" s="13" customFormat="1" ht="38.25" customHeight="1">
      <c r="A1439" s="6" t="s">
        <v>7805</v>
      </c>
      <c r="B1439" s="7" t="s">
        <v>1638</v>
      </c>
      <c r="C1439" s="7"/>
      <c r="D1439" s="6" t="s">
        <v>7807</v>
      </c>
      <c r="E1439" s="6" t="s">
        <v>7808</v>
      </c>
      <c r="F1439" s="6" t="s">
        <v>6395</v>
      </c>
      <c r="G1439" s="8" t="s">
        <v>353</v>
      </c>
      <c r="H1439" s="6">
        <v>100</v>
      </c>
      <c r="I1439" s="9">
        <v>21645</v>
      </c>
      <c r="J1439" s="10">
        <v>30.3</v>
      </c>
      <c r="K1439" s="8"/>
      <c r="L1439" s="6">
        <v>12</v>
      </c>
      <c r="M1439" s="6"/>
      <c r="N1439" s="8"/>
      <c r="O1439" s="8" t="s">
        <v>48</v>
      </c>
      <c r="P1439" s="11">
        <v>30.3</v>
      </c>
      <c r="Q1439" s="8" t="s">
        <v>39</v>
      </c>
      <c r="R1439" s="8" t="s">
        <v>1407</v>
      </c>
      <c r="S1439" s="8" t="s">
        <v>7815</v>
      </c>
      <c r="T1439" s="8" t="s">
        <v>7816</v>
      </c>
      <c r="U1439" s="8">
        <v>0</v>
      </c>
      <c r="V1439" s="8">
        <v>30.3</v>
      </c>
      <c r="W1439" s="8">
        <v>1</v>
      </c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  <v>30.3</v>
      </c>
      <c r="AC1439" s="9">
        <f t="shared" si="214"/>
        <v>0</v>
      </c>
      <c r="AD1439" s="12">
        <f t="shared" si="215"/>
        <v>3030</v>
      </c>
      <c r="AE1439" s="12"/>
    </row>
    <row r="1440" spans="1:31" s="13" customFormat="1" ht="38.25" customHeight="1">
      <c r="A1440" s="6" t="s">
        <v>7817</v>
      </c>
      <c r="B1440" s="7"/>
      <c r="C1440" s="7" t="s">
        <v>7818</v>
      </c>
      <c r="D1440" s="6" t="s">
        <v>7819</v>
      </c>
      <c r="E1440" s="6" t="s">
        <v>7820</v>
      </c>
      <c r="F1440" s="6" t="s">
        <v>7821</v>
      </c>
      <c r="G1440" s="8" t="s">
        <v>7822</v>
      </c>
      <c r="H1440" s="6">
        <v>800</v>
      </c>
      <c r="I1440" s="9">
        <v>2430256</v>
      </c>
      <c r="J1440" s="10">
        <v>3037.82</v>
      </c>
      <c r="K1440" s="8"/>
      <c r="L1440" s="6">
        <v>12</v>
      </c>
      <c r="M1440" s="6"/>
      <c r="N1440" s="8"/>
      <c r="O1440" s="8" t="s">
        <v>32</v>
      </c>
      <c r="P1440" s="11">
        <v>3037.82</v>
      </c>
      <c r="Q1440" s="8" t="s">
        <v>39</v>
      </c>
      <c r="R1440" s="8" t="s">
        <v>250</v>
      </c>
      <c r="S1440" s="8" t="s">
        <v>7823</v>
      </c>
      <c r="T1440" s="8" t="s">
        <v>7824</v>
      </c>
      <c r="U1440" s="8">
        <v>0</v>
      </c>
      <c r="V1440" s="8">
        <v>3037.82</v>
      </c>
      <c r="W1440" s="8">
        <v>1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3037.82</v>
      </c>
      <c r="AC1440" s="9">
        <f t="shared" si="214"/>
        <v>0</v>
      </c>
      <c r="AD1440" s="12">
        <f t="shared" si="215"/>
        <v>2430256</v>
      </c>
      <c r="AE1440" s="12"/>
    </row>
    <row r="1441" spans="1:31" s="13" customFormat="1" ht="25.5" customHeight="1">
      <c r="A1441" s="6" t="s">
        <v>7825</v>
      </c>
      <c r="B1441" s="7"/>
      <c r="C1441" s="7" t="s">
        <v>7826</v>
      </c>
      <c r="D1441" s="6" t="s">
        <v>7827</v>
      </c>
      <c r="E1441" s="6" t="s">
        <v>7828</v>
      </c>
      <c r="F1441" s="6"/>
      <c r="G1441" s="8"/>
      <c r="H1441" s="6" t="s">
        <v>182</v>
      </c>
      <c r="I1441" s="9">
        <v>11388.96</v>
      </c>
      <c r="J1441" s="10">
        <v>0</v>
      </c>
      <c r="K1441" s="8"/>
      <c r="L1441" s="6" t="s">
        <v>182</v>
      </c>
      <c r="M1441" s="6"/>
      <c r="N1441" s="8"/>
      <c r="O1441" s="8"/>
      <c r="P1441" s="11">
        <v>9777.65</v>
      </c>
      <c r="Q1441" s="8" t="s">
        <v>39</v>
      </c>
      <c r="R1441" s="8" t="s">
        <v>780</v>
      </c>
      <c r="S1441" s="8"/>
      <c r="T1441" s="8"/>
      <c r="U1441" s="8"/>
      <c r="V1441" s="8">
        <v>0</v>
      </c>
      <c r="W1441" s="8"/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</c>
      <c r="AC1441" s="9">
        <f t="shared" si="214"/>
      </c>
      <c r="AD1441" s="12">
        <f t="shared" si="215"/>
      </c>
      <c r="AE1441" s="12"/>
    </row>
    <row r="1442" spans="1:31" s="13" customFormat="1" ht="25.5" customHeight="1">
      <c r="A1442" s="6" t="s">
        <v>7825</v>
      </c>
      <c r="B1442" s="7" t="s">
        <v>263</v>
      </c>
      <c r="C1442" s="7"/>
      <c r="D1442" s="6" t="s">
        <v>7827</v>
      </c>
      <c r="E1442" s="6" t="s">
        <v>7828</v>
      </c>
      <c r="F1442" s="6" t="s">
        <v>483</v>
      </c>
      <c r="G1442" s="8" t="s">
        <v>37</v>
      </c>
      <c r="H1442" s="6">
        <v>50</v>
      </c>
      <c r="I1442" s="9">
        <v>11388.96</v>
      </c>
      <c r="J1442" s="10">
        <v>166.66767</v>
      </c>
      <c r="K1442" s="8"/>
      <c r="L1442" s="6">
        <v>12</v>
      </c>
      <c r="M1442" s="6"/>
      <c r="N1442" s="8"/>
      <c r="O1442" s="8" t="s">
        <v>38</v>
      </c>
      <c r="P1442" s="11">
        <v>146.666</v>
      </c>
      <c r="Q1442" s="8" t="s">
        <v>39</v>
      </c>
      <c r="R1442" s="8" t="s">
        <v>780</v>
      </c>
      <c r="S1442" s="8" t="s">
        <v>7829</v>
      </c>
      <c r="T1442" s="8" t="s">
        <v>7830</v>
      </c>
      <c r="U1442" s="8">
        <v>0</v>
      </c>
      <c r="V1442" s="8">
        <v>4399.98</v>
      </c>
      <c r="W1442" s="8">
        <v>30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146.666</v>
      </c>
      <c r="AC1442" s="9">
        <f t="shared" si="214"/>
        <v>0</v>
      </c>
      <c r="AD1442" s="12">
        <f t="shared" si="215"/>
        <v>7333.3</v>
      </c>
      <c r="AE1442" s="12"/>
    </row>
    <row r="1443" spans="1:31" s="13" customFormat="1" ht="25.5" customHeight="1">
      <c r="A1443" s="6" t="s">
        <v>7825</v>
      </c>
      <c r="B1443" s="7" t="s">
        <v>266</v>
      </c>
      <c r="C1443" s="7"/>
      <c r="D1443" s="6" t="s">
        <v>7827</v>
      </c>
      <c r="E1443" s="6" t="s">
        <v>7828</v>
      </c>
      <c r="F1443" s="6" t="s">
        <v>483</v>
      </c>
      <c r="G1443" s="8" t="s">
        <v>77</v>
      </c>
      <c r="H1443" s="6">
        <v>50</v>
      </c>
      <c r="I1443" s="9">
        <v>11388.96</v>
      </c>
      <c r="J1443" s="10">
        <v>61.11133</v>
      </c>
      <c r="K1443" s="8"/>
      <c r="L1443" s="6">
        <v>12</v>
      </c>
      <c r="M1443" s="6"/>
      <c r="N1443" s="8"/>
      <c r="O1443" s="8" t="s">
        <v>38</v>
      </c>
      <c r="P1443" s="11">
        <v>48.887</v>
      </c>
      <c r="Q1443" s="8" t="s">
        <v>39</v>
      </c>
      <c r="R1443" s="8" t="s">
        <v>780</v>
      </c>
      <c r="S1443" s="8" t="s">
        <v>7831</v>
      </c>
      <c r="T1443" s="8" t="s">
        <v>7832</v>
      </c>
      <c r="U1443" s="8">
        <v>0</v>
      </c>
      <c r="V1443" s="8">
        <v>1466.61</v>
      </c>
      <c r="W1443" s="8">
        <v>30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48.887</v>
      </c>
      <c r="AC1443" s="9">
        <f t="shared" si="214"/>
        <v>0</v>
      </c>
      <c r="AD1443" s="12">
        <f t="shared" si="215"/>
        <v>2444.35</v>
      </c>
      <c r="AE1443" s="12"/>
    </row>
    <row r="1444" spans="1:31" s="13" customFormat="1" ht="25.5" customHeight="1">
      <c r="A1444" s="6" t="s">
        <v>7833</v>
      </c>
      <c r="B1444" s="7"/>
      <c r="C1444" s="7" t="s">
        <v>7834</v>
      </c>
      <c r="D1444" s="6" t="s">
        <v>7835</v>
      </c>
      <c r="E1444" s="6" t="s">
        <v>7836</v>
      </c>
      <c r="F1444" s="6" t="s">
        <v>483</v>
      </c>
      <c r="G1444" s="8" t="s">
        <v>7837</v>
      </c>
      <c r="H1444" s="6">
        <v>14650</v>
      </c>
      <c r="I1444" s="9">
        <v>543031.03</v>
      </c>
      <c r="J1444" s="10">
        <v>37.06696</v>
      </c>
      <c r="K1444" s="8"/>
      <c r="L1444" s="6">
        <v>12</v>
      </c>
      <c r="M1444" s="6"/>
      <c r="N1444" s="8"/>
      <c r="O1444" s="8" t="s">
        <v>32</v>
      </c>
      <c r="P1444" s="11">
        <v>37.06696</v>
      </c>
      <c r="Q1444" s="8" t="s">
        <v>39</v>
      </c>
      <c r="R1444" s="8" t="s">
        <v>250</v>
      </c>
      <c r="S1444" s="8" t="s">
        <v>7838</v>
      </c>
      <c r="T1444" s="8" t="s">
        <v>7839</v>
      </c>
      <c r="U1444" s="8">
        <v>0</v>
      </c>
      <c r="V1444" s="8">
        <v>2075.75</v>
      </c>
      <c r="W1444" s="8">
        <v>56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37.06696</v>
      </c>
      <c r="AC1444" s="9">
        <f t="shared" si="214"/>
        <v>0</v>
      </c>
      <c r="AD1444" s="12">
        <f t="shared" si="215"/>
        <v>543030.964</v>
      </c>
      <c r="AE1444" s="12"/>
    </row>
    <row r="1445" spans="1:31" s="13" customFormat="1" ht="25.5" customHeight="1">
      <c r="A1445" s="6" t="s">
        <v>7840</v>
      </c>
      <c r="B1445" s="7"/>
      <c r="C1445" s="7" t="s">
        <v>7841</v>
      </c>
      <c r="D1445" s="6" t="s">
        <v>7842</v>
      </c>
      <c r="E1445" s="6" t="s">
        <v>7843</v>
      </c>
      <c r="F1445" s="6" t="s">
        <v>858</v>
      </c>
      <c r="G1445" s="8" t="s">
        <v>60</v>
      </c>
      <c r="H1445" s="6">
        <v>64650</v>
      </c>
      <c r="I1445" s="9">
        <v>1478669.63</v>
      </c>
      <c r="J1445" s="10">
        <v>22.87192</v>
      </c>
      <c r="K1445" s="8"/>
      <c r="L1445" s="6">
        <v>12</v>
      </c>
      <c r="M1445" s="6"/>
      <c r="N1445" s="8"/>
      <c r="O1445" s="8" t="s">
        <v>55</v>
      </c>
      <c r="P1445" s="11">
        <v>22.87192</v>
      </c>
      <c r="Q1445" s="8" t="s">
        <v>39</v>
      </c>
      <c r="R1445" s="8" t="s">
        <v>546</v>
      </c>
      <c r="S1445" s="8" t="s">
        <v>7844</v>
      </c>
      <c r="T1445" s="8" t="s">
        <v>7845</v>
      </c>
      <c r="U1445" s="8">
        <v>0</v>
      </c>
      <c r="V1445" s="8">
        <v>3474.22</v>
      </c>
      <c r="W1445" s="8">
        <v>120</v>
      </c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  <v>28.95183</v>
      </c>
      <c r="AC1445" s="9">
        <f t="shared" si="214"/>
        <v>21</v>
      </c>
      <c r="AD1445" s="12">
        <f t="shared" si="215"/>
        <v>1478669.628</v>
      </c>
      <c r="AE1445" s="12"/>
    </row>
    <row r="1446" spans="1:31" s="13" customFormat="1" ht="38.25" customHeight="1">
      <c r="A1446" s="6" t="s">
        <v>7846</v>
      </c>
      <c r="B1446" s="7"/>
      <c r="C1446" s="7" t="s">
        <v>7847</v>
      </c>
      <c r="D1446" s="6" t="s">
        <v>57</v>
      </c>
      <c r="E1446" s="6" t="s">
        <v>58</v>
      </c>
      <c r="F1446" s="6" t="s">
        <v>7848</v>
      </c>
      <c r="G1446" s="8" t="s">
        <v>7849</v>
      </c>
      <c r="H1446" s="6">
        <v>270</v>
      </c>
      <c r="I1446" s="9">
        <v>65408.18</v>
      </c>
      <c r="J1446" s="10">
        <v>242.2525</v>
      </c>
      <c r="K1446" s="8"/>
      <c r="L1446" s="6">
        <v>12</v>
      </c>
      <c r="M1446" s="6"/>
      <c r="N1446" s="8"/>
      <c r="O1446" s="8" t="s">
        <v>55</v>
      </c>
      <c r="P1446" s="11">
        <v>218.025</v>
      </c>
      <c r="Q1446" s="8" t="s">
        <v>39</v>
      </c>
      <c r="R1446" s="8" t="s">
        <v>61</v>
      </c>
      <c r="S1446" s="8" t="s">
        <v>7850</v>
      </c>
      <c r="T1446" s="8" t="s">
        <v>7851</v>
      </c>
      <c r="U1446" s="8">
        <v>0</v>
      </c>
      <c r="V1446" s="8">
        <v>872.1</v>
      </c>
      <c r="W1446" s="8">
        <v>4</v>
      </c>
      <c r="X1446" s="8">
        <v>0</v>
      </c>
      <c r="Y1446" s="9">
        <f t="shared" si="210"/>
      </c>
      <c r="Z1446" s="12">
        <f t="shared" si="211"/>
      </c>
      <c r="AA1446" s="9">
        <f t="shared" si="212"/>
      </c>
      <c r="AB1446" s="12">
        <f t="shared" si="213"/>
        <v>218.025</v>
      </c>
      <c r="AC1446" s="9">
        <f t="shared" si="214"/>
        <v>0</v>
      </c>
      <c r="AD1446" s="12">
        <f t="shared" si="215"/>
        <v>58866.75</v>
      </c>
      <c r="AE1446" s="12"/>
    </row>
    <row r="1447" spans="1:31" s="13" customFormat="1" ht="25.5">
      <c r="A1447" s="21" t="s">
        <v>7852</v>
      </c>
      <c r="B1447" s="22"/>
      <c r="C1447" s="22" t="s">
        <v>7853</v>
      </c>
      <c r="D1447" s="21" t="s">
        <v>7854</v>
      </c>
      <c r="E1447" s="21" t="s">
        <v>2128</v>
      </c>
      <c r="F1447" s="21" t="s">
        <v>1201</v>
      </c>
      <c r="G1447" s="23" t="s">
        <v>2877</v>
      </c>
      <c r="H1447" s="21">
        <v>1200</v>
      </c>
      <c r="I1447" s="24">
        <v>246003.65</v>
      </c>
      <c r="J1447" s="25">
        <v>205.00304</v>
      </c>
      <c r="K1447" s="23"/>
      <c r="L1447" s="21">
        <v>12</v>
      </c>
      <c r="M1447" s="6"/>
      <c r="N1447" s="8"/>
      <c r="O1447" s="23" t="s">
        <v>48</v>
      </c>
      <c r="P1447" s="26">
        <v>205.00304</v>
      </c>
      <c r="Q1447" s="23" t="s">
        <v>39</v>
      </c>
      <c r="R1447" s="23" t="s">
        <v>7916</v>
      </c>
      <c r="S1447" s="23" t="s">
        <v>7855</v>
      </c>
      <c r="T1447" s="23" t="s">
        <v>7856</v>
      </c>
      <c r="U1447" s="23">
        <v>0</v>
      </c>
      <c r="V1447" s="23">
        <v>282.00417</v>
      </c>
      <c r="W1447" s="23">
        <v>1</v>
      </c>
      <c r="X1447" s="23">
        <v>0</v>
      </c>
      <c r="Y1447" s="24">
        <f t="shared" si="210"/>
      </c>
      <c r="Z1447" s="27">
        <f t="shared" si="211"/>
      </c>
      <c r="AA1447" s="24">
        <f t="shared" si="212"/>
      </c>
      <c r="AB1447" s="27">
        <f t="shared" si="213"/>
        <v>282.00417</v>
      </c>
      <c r="AC1447" s="24">
        <f t="shared" si="214"/>
        <v>27.299999999999997</v>
      </c>
      <c r="AD1447" s="27">
        <f t="shared" si="215"/>
        <v>246003.648</v>
      </c>
      <c r="AE1447" s="27" t="s">
        <v>7917</v>
      </c>
    </row>
    <row r="1448" spans="1:31" s="13" customFormat="1" ht="25.5" customHeight="1">
      <c r="A1448" s="6" t="s">
        <v>7857</v>
      </c>
      <c r="B1448" s="7"/>
      <c r="C1448" s="7" t="s">
        <v>7858</v>
      </c>
      <c r="D1448" s="6" t="s">
        <v>7859</v>
      </c>
      <c r="E1448" s="6" t="s">
        <v>7860</v>
      </c>
      <c r="F1448" s="6" t="s">
        <v>7861</v>
      </c>
      <c r="G1448" s="8" t="s">
        <v>7862</v>
      </c>
      <c r="H1448" s="6">
        <v>50</v>
      </c>
      <c r="I1448" s="9">
        <v>6618.5</v>
      </c>
      <c r="J1448" s="10">
        <v>132.37</v>
      </c>
      <c r="K1448" s="8"/>
      <c r="L1448" s="6">
        <v>12</v>
      </c>
      <c r="M1448" s="6"/>
      <c r="N1448" s="8"/>
      <c r="O1448" s="8" t="s">
        <v>38</v>
      </c>
      <c r="P1448" s="11">
        <v>132.36666</v>
      </c>
      <c r="Q1448" s="8" t="s">
        <v>39</v>
      </c>
      <c r="R1448" s="8" t="s">
        <v>7863</v>
      </c>
      <c r="S1448" s="8" t="s">
        <v>7864</v>
      </c>
      <c r="T1448" s="8" t="s">
        <v>7865</v>
      </c>
      <c r="U1448" s="8">
        <v>0</v>
      </c>
      <c r="V1448" s="8">
        <v>397.1</v>
      </c>
      <c r="W1448" s="8">
        <v>3</v>
      </c>
      <c r="X1448" s="8">
        <v>0</v>
      </c>
      <c r="Y1448" s="9">
        <f t="shared" si="210"/>
      </c>
      <c r="Z1448" s="12">
        <f t="shared" si="211"/>
      </c>
      <c r="AA1448" s="9">
        <f t="shared" si="212"/>
      </c>
      <c r="AB1448" s="12">
        <f t="shared" si="213"/>
        <v>132.36667</v>
      </c>
      <c r="AC1448" s="9">
        <f t="shared" si="214"/>
        <v>0</v>
      </c>
      <c r="AD1448" s="12">
        <f t="shared" si="215"/>
        <v>6618.333</v>
      </c>
      <c r="AE1448" s="12"/>
    </row>
    <row r="1449" spans="1:31" s="13" customFormat="1" ht="25.5" customHeight="1">
      <c r="A1449" s="6" t="s">
        <v>7866</v>
      </c>
      <c r="B1449" s="7"/>
      <c r="C1449" s="7" t="s">
        <v>7867</v>
      </c>
      <c r="D1449" s="6" t="s">
        <v>5677</v>
      </c>
      <c r="E1449" s="6" t="s">
        <v>5678</v>
      </c>
      <c r="F1449" s="6" t="s">
        <v>495</v>
      </c>
      <c r="G1449" s="8" t="s">
        <v>7868</v>
      </c>
      <c r="H1449" s="6">
        <v>310</v>
      </c>
      <c r="I1449" s="9">
        <v>3844</v>
      </c>
      <c r="J1449" s="10">
        <v>12.4</v>
      </c>
      <c r="K1449" s="8"/>
      <c r="L1449" s="6">
        <v>12</v>
      </c>
      <c r="M1449" s="6"/>
      <c r="N1449" s="8"/>
      <c r="O1449" s="8" t="s">
        <v>32</v>
      </c>
      <c r="P1449" s="11">
        <v>4.7233</v>
      </c>
      <c r="Q1449" s="8" t="s">
        <v>39</v>
      </c>
      <c r="R1449" s="8" t="s">
        <v>501</v>
      </c>
      <c r="S1449" s="8" t="s">
        <v>7869</v>
      </c>
      <c r="T1449" s="8" t="s">
        <v>7870</v>
      </c>
      <c r="U1449" s="8">
        <v>20.46</v>
      </c>
      <c r="V1449" s="8">
        <v>0</v>
      </c>
      <c r="W1449" s="8">
        <v>1</v>
      </c>
      <c r="X1449" s="8">
        <v>0</v>
      </c>
      <c r="Y1449" s="9">
        <f t="shared" si="210"/>
        <v>18.6</v>
      </c>
      <c r="Z1449" s="12">
        <f t="shared" si="211"/>
        <v>18.6</v>
      </c>
      <c r="AA1449" s="9">
        <f t="shared" si="212"/>
        <v>74.61</v>
      </c>
      <c r="AB1449" s="12">
        <f t="shared" si="213"/>
      </c>
      <c r="AC1449" s="9">
        <f t="shared" si="214"/>
      </c>
      <c r="AD1449" s="12">
        <f t="shared" si="215"/>
        <v>1464.223</v>
      </c>
      <c r="AE1449" s="12"/>
    </row>
    <row r="1450" spans="1:31" s="13" customFormat="1" ht="25.5" customHeight="1">
      <c r="A1450" s="6" t="s">
        <v>7871</v>
      </c>
      <c r="B1450" s="7"/>
      <c r="C1450" s="7" t="s">
        <v>7872</v>
      </c>
      <c r="D1450" s="6" t="s">
        <v>7322</v>
      </c>
      <c r="E1450" s="6" t="s">
        <v>7323</v>
      </c>
      <c r="F1450" s="6" t="s">
        <v>559</v>
      </c>
      <c r="G1450" s="8" t="s">
        <v>2130</v>
      </c>
      <c r="H1450" s="6">
        <v>250</v>
      </c>
      <c r="I1450" s="9">
        <v>1022.5</v>
      </c>
      <c r="J1450" s="10">
        <v>4.09</v>
      </c>
      <c r="K1450" s="8"/>
      <c r="L1450" s="6">
        <v>12</v>
      </c>
      <c r="M1450" s="6"/>
      <c r="N1450" s="8"/>
      <c r="O1450" s="8" t="s">
        <v>32</v>
      </c>
      <c r="P1450" s="11">
        <v>4.09</v>
      </c>
      <c r="Q1450" s="8" t="s">
        <v>39</v>
      </c>
      <c r="R1450" s="8" t="s">
        <v>501</v>
      </c>
      <c r="S1450" s="8" t="s">
        <v>7873</v>
      </c>
      <c r="T1450" s="8" t="s">
        <v>7874</v>
      </c>
      <c r="U1450" s="8">
        <v>6.75</v>
      </c>
      <c r="V1450" s="8">
        <v>0</v>
      </c>
      <c r="W1450" s="8">
        <v>1</v>
      </c>
      <c r="X1450" s="8">
        <v>0</v>
      </c>
      <c r="Y1450" s="9">
        <f t="shared" si="210"/>
        <v>6.14</v>
      </c>
      <c r="Z1450" s="12">
        <f>IF(W1450*U1450&gt;0,ROUND(Y1450/IF(X1450&gt;0,X1450,W1450)/IF(X1450&gt;0,W1450,1),5),Y1450)</f>
        <v>6.14</v>
      </c>
      <c r="AA1450" s="9">
        <f>IF(W1450*U1450&gt;0,100-ROUND(P1450/Z1450*100,2),"")</f>
        <v>33.39</v>
      </c>
      <c r="AB1450" s="12">
        <f t="shared" si="213"/>
      </c>
      <c r="AC1450" s="9">
        <f>IF(W1450*V1450&gt;0,100-ROUND(P1450/AB1450*100,2),"")</f>
      </c>
      <c r="AD1450" s="12">
        <f t="shared" si="215"/>
        <v>1022.5</v>
      </c>
      <c r="AE1450" s="12"/>
    </row>
    <row r="1451" spans="1:31" s="13" customFormat="1" ht="38.25" customHeight="1">
      <c r="A1451" s="6" t="s">
        <v>7875</v>
      </c>
      <c r="B1451" s="7"/>
      <c r="C1451" s="7" t="s">
        <v>7876</v>
      </c>
      <c r="D1451" s="6" t="s">
        <v>3211</v>
      </c>
      <c r="E1451" s="6" t="s">
        <v>3212</v>
      </c>
      <c r="F1451" s="6" t="s">
        <v>3213</v>
      </c>
      <c r="G1451" s="8" t="s">
        <v>7877</v>
      </c>
      <c r="H1451" s="6">
        <v>100</v>
      </c>
      <c r="I1451" s="9">
        <v>3981</v>
      </c>
      <c r="J1451" s="10">
        <v>39.81</v>
      </c>
      <c r="K1451" s="8"/>
      <c r="L1451" s="6">
        <v>12</v>
      </c>
      <c r="M1451" s="6"/>
      <c r="N1451" s="8"/>
      <c r="O1451" s="8" t="s">
        <v>38</v>
      </c>
      <c r="P1451" s="11">
        <v>29.5</v>
      </c>
      <c r="Q1451" s="8" t="s">
        <v>39</v>
      </c>
      <c r="R1451" s="8" t="s">
        <v>780</v>
      </c>
      <c r="S1451" s="8" t="s">
        <v>7878</v>
      </c>
      <c r="T1451" s="8" t="s">
        <v>7879</v>
      </c>
      <c r="U1451" s="8">
        <v>0</v>
      </c>
      <c r="V1451" s="8">
        <v>39.8</v>
      </c>
      <c r="W1451" s="8">
        <v>1</v>
      </c>
      <c r="X1451" s="8">
        <v>0</v>
      </c>
      <c r="Y1451" s="9">
        <f t="shared" si="210"/>
      </c>
      <c r="Z1451" s="12">
        <f>IF(W1451*U1451&gt;0,ROUND(Y1451/IF(X1451&gt;0,X1451,W1451)/IF(X1451&gt;0,W1451,1),5),Y1451)</f>
      </c>
      <c r="AA1451" s="9">
        <f>IF(W1451*U1451&gt;0,100-ROUND(P1451/Z1451*100,2),"")</f>
      </c>
      <c r="AB1451" s="12">
        <f t="shared" si="213"/>
        <v>39.8</v>
      </c>
      <c r="AC1451" s="9">
        <f>IF(W1451*V1451&gt;0,100-ROUND(P1451/AB1451*100,2),"")</f>
        <v>25.879999999999995</v>
      </c>
      <c r="AD1451" s="12">
        <f t="shared" si="215"/>
        <v>2950</v>
      </c>
      <c r="AE1451" s="12"/>
    </row>
    <row r="1452" spans="1:31" s="13" customFormat="1" ht="38.25" customHeight="1">
      <c r="A1452" s="6" t="s">
        <v>7880</v>
      </c>
      <c r="B1452" s="7"/>
      <c r="C1452" s="7" t="s">
        <v>7881</v>
      </c>
      <c r="D1452" s="6" t="s">
        <v>7882</v>
      </c>
      <c r="E1452" s="6" t="s">
        <v>7883</v>
      </c>
      <c r="F1452" s="6" t="s">
        <v>7804</v>
      </c>
      <c r="G1452" s="8" t="s">
        <v>7884</v>
      </c>
      <c r="H1452" s="6">
        <v>20</v>
      </c>
      <c r="I1452" s="9">
        <v>9200</v>
      </c>
      <c r="J1452" s="10">
        <v>460</v>
      </c>
      <c r="K1452" s="8"/>
      <c r="L1452" s="6">
        <v>12</v>
      </c>
      <c r="M1452" s="21"/>
      <c r="N1452" s="23"/>
      <c r="O1452" s="8" t="s">
        <v>38</v>
      </c>
      <c r="P1452" s="11">
        <v>399.52</v>
      </c>
      <c r="Q1452" s="8" t="s">
        <v>39</v>
      </c>
      <c r="R1452" s="8" t="s">
        <v>4038</v>
      </c>
      <c r="S1452" s="8" t="s">
        <v>7885</v>
      </c>
      <c r="T1452" s="8" t="s">
        <v>7886</v>
      </c>
      <c r="U1452" s="8">
        <v>1012</v>
      </c>
      <c r="V1452" s="8">
        <v>0</v>
      </c>
      <c r="W1452" s="8">
        <v>1</v>
      </c>
      <c r="X1452" s="8">
        <v>0</v>
      </c>
      <c r="Y1452" s="9">
        <f t="shared" si="210"/>
        <v>920</v>
      </c>
      <c r="Z1452" s="12">
        <f>IF(W1452*U1452&gt;0,ROUND(Y1452/IF(X1452&gt;0,X1452,W1452)/IF(X1452&gt;0,W1452,1),5),Y1452)</f>
        <v>920</v>
      </c>
      <c r="AA1452" s="9">
        <f>IF(W1452*U1452&gt;0,100-ROUND(P1452/Z1452*100,2),"")</f>
        <v>56.57</v>
      </c>
      <c r="AB1452" s="12">
        <f t="shared" si="213"/>
      </c>
      <c r="AC1452" s="9">
        <f>IF(W1452*V1452&gt;0,100-ROUND(P1452/AB1452*100,2),"")</f>
      </c>
      <c r="AD1452" s="12">
        <f t="shared" si="215"/>
        <v>7990.4</v>
      </c>
      <c r="AE1452" s="12"/>
    </row>
    <row r="1453" spans="1:31" s="13" customFormat="1" ht="25.5" customHeight="1">
      <c r="A1453" s="14" t="s">
        <v>7887</v>
      </c>
      <c r="B1453" s="15"/>
      <c r="C1453" s="15" t="s">
        <v>7888</v>
      </c>
      <c r="D1453" s="14" t="s">
        <v>6097</v>
      </c>
      <c r="E1453" s="14" t="s">
        <v>6098</v>
      </c>
      <c r="F1453" s="14" t="s">
        <v>2358</v>
      </c>
      <c r="G1453" s="16" t="s">
        <v>7288</v>
      </c>
      <c r="H1453" s="14">
        <v>1900</v>
      </c>
      <c r="I1453" s="17">
        <v>2359.8</v>
      </c>
      <c r="J1453" s="18">
        <v>1.242</v>
      </c>
      <c r="K1453" s="16"/>
      <c r="L1453" s="14">
        <v>12</v>
      </c>
      <c r="M1453" s="14"/>
      <c r="N1453" s="16"/>
      <c r="O1453" s="16" t="s">
        <v>38</v>
      </c>
      <c r="P1453" s="19">
        <v>1.242</v>
      </c>
      <c r="Q1453" s="16" t="s">
        <v>39</v>
      </c>
      <c r="R1453" s="16" t="s">
        <v>780</v>
      </c>
      <c r="S1453" s="16" t="s">
        <v>7889</v>
      </c>
      <c r="T1453" s="16" t="s">
        <v>7890</v>
      </c>
      <c r="U1453" s="16">
        <v>0</v>
      </c>
      <c r="V1453" s="16">
        <v>74.52</v>
      </c>
      <c r="W1453" s="16">
        <v>60</v>
      </c>
      <c r="X1453" s="16">
        <v>0</v>
      </c>
      <c r="Y1453" s="17">
        <f t="shared" si="210"/>
      </c>
      <c r="Z1453" s="20">
        <f>IF(W1453*U1453&gt;0,ROUND(Y1453/IF(X1453&gt;0,X1453,W1453)/IF(X1453&gt;0,W1453,1),5),Y1453)</f>
      </c>
      <c r="AA1453" s="17">
        <f>IF(W1453*U1453&gt;0,100-ROUND(P1453/Z1453*100,2),"")</f>
      </c>
      <c r="AB1453" s="20">
        <f t="shared" si="213"/>
        <v>1.242</v>
      </c>
      <c r="AC1453" s="17">
        <f>IF(W1453*V1453&gt;0,100-ROUND(P1453/AB1453*100,2),"")</f>
        <v>0</v>
      </c>
      <c r="AD1453" s="20">
        <f t="shared" si="215"/>
        <v>2359.8</v>
      </c>
      <c r="AE1453" s="20"/>
    </row>
  </sheetData>
  <sheetProtection/>
  <autoFilter ref="A7:AD1453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 </cp:lastModifiedBy>
  <dcterms:created xsi:type="dcterms:W3CDTF">2013-12-19T15:08:55Z</dcterms:created>
  <dcterms:modified xsi:type="dcterms:W3CDTF">2014-05-16T14:17:23Z</dcterms:modified>
  <cp:category/>
  <cp:version/>
  <cp:contentType/>
  <cp:contentStatus/>
</cp:coreProperties>
</file>